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6120" windowWidth="28830" windowHeight="61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BW39" i="9" s="1"/>
  <c r="BW40" i="9" s="1"/>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<sst xmlns="http://schemas.openxmlformats.org/spreadsheetml/2006/main" count="1013" uniqueCount="537">
  <si>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</si>
  <si>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</si>
  <si>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</si>
  <si>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</si>
  <si>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</si>
  <si>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</si>
  <si>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</si>
  <si>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</si>
  <si>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</si>
  <si>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</si>
  <si>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</si>
  <si>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</si>
  <si>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</si>
  <si>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</si>
  <si>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</si>
  <si>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</si>
  <si>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</si>
  <si>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</si>
  <si>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</si>
  <si>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</si>
  <si>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</si>
  <si>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</si>
  <si>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</si>
  <si>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</si>
  <si>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</si>
  <si>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</si>
  <si>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</si>
  <si>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</si>
  <si>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</si>
  <si>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</si>
  <si>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</si>
  <si>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</si>
  <si>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</si>
  <si>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</si>
  <si>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</si>
  <si>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</si>
  <si>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</si>
  <si>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</si>
  <si>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</si>
  <si>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</si>
  <si>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</si>
  <si>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</si>
  <si>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</si>
  <si>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</si>
  <si>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</si>
  <si>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</si>
  <si>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</si>
  <si>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</si>
  <si>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</si>
  <si>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</si>
  <si>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</si>
  <si>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</si>
  <si>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</si>
  <si>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</si>
  <si>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</si>
  <si>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</si>
  <si>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</si>
  <si>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</si>
  <si>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</si>
  <si>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</si>
  <si>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</si>
  <si>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</si>
  <si>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</si>
  <si>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</si>
  <si>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</si>
  <si>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</si>
  <si>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</si>
  <si>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</si>
  <si>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</si>
  <si>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</si>
  <si>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</si>
  <si>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</si>
  <si>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</si>
  <si>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</si>
  <si>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</si>
  <si>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</si>
  <si>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</si>
  <si>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</si>
  <si>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</si>
  <si>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</si>
  <si>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</si>
  <si>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歌志内市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</si>
  <si>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</si>
  <si>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</si>
  <si>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</si>
  <si>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</si>
  <si>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</si>
  <si>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</si>
  <si>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</si>
  <si>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</si>
  <si>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</si>
  <si>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</si>
  <si>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</si>
  <si>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</si>
  <si>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</si>
  <si>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</si>
  <si>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</si>
  <si>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</si>
  <si>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</si>
  <si>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</si>
  <si>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</si>
  <si>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</si>
  <si>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</si>
  <si>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</si>
  <si>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</si>
  <si>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</si>
  <si>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</si>
  <si>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</si>
  <si>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</si>
  <si>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</si>
  <si>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</si>
  <si>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</si>
  <si>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</si>
  <si>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</si>
  <si>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</si>
  <si>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</si>
  <si>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</si>
  <si>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</si>
  <si>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</si>
  <si>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</si>
  <si>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</si>
  <si>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</si>
  <si>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</si>
  <si>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</si>
  <si>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</si>
  <si>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</si>
  <si>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</si>
  <si>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</si>
  <si>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</si>
  <si>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</si>
  <si>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</si>
  <si>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</si>
  <si>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</si>
  <si>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</si>
  <si>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</si>
  <si>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</si>
  <si>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</si>
  <si>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</si>
  <si>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</si>
  <si>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</si>
  <si>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</si>
  <si>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</si>
  <si>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</si>
  <si>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</si>
  <si>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</si>
  <si>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</si>
  <si>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</si>
  <si>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</si>
  <si>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</si>
  <si>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</si>
  <si>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</si>
  <si>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</si>
  <si>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</si>
  <si>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</si>
  <si>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</si>
  <si>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</si>
  <si>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</si>
  <si>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</si>
  <si>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</si>
  <si>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</si>
  <si>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</si>
  <si>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</si>
  <si>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</si>
  <si>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</si>
  <si>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</si>
  <si>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</si>
  <si>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</si>
  <si>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</si>
  <si>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</si>
  <si>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</si>
  <si>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</si>
  <si>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</si>
  <si>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</si>
  <si>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</si>
  <si>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</si>
  <si>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</si>
  <si>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</si>
  <si>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</si>
  <si>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</si>
  <si>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</si>
  <si>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</si>
  <si>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</si>
  <si>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</si>
  <si>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</si>
  <si>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</si>
  <si>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</si>
  <si>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</si>
  <si>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</si>
  <si>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</si>
  <si>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</si>
  <si>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</si>
  <si>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</si>
  <si>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</si>
  <si>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北海道歌志内市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</si>
  <si>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</si>
  <si>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</si>
  <si>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</si>
  <si>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</si>
  <si>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</si>
  <si>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</si>
  <si>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</si>
  <si>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</si>
  <si>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</si>
  <si>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</si>
  <si>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</si>
  <si>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</si>
  <si>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</si>
  <si>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</si>
  <si>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</si>
  <si>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</si>
  <si>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</si>
  <si>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</si>
  <si>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</si>
  <si>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</si>
  <si>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</si>
  <si>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</si>
  <si>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</si>
  <si>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</si>
  <si>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</si>
  <si>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</si>
  <si>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</si>
  <si>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</si>
  <si>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</si>
  <si>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</si>
  <si>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</si>
  <si>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</si>
  <si>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</si>
  <si>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</si>
  <si>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</si>
  <si>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</si>
  <si>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</si>
  <si>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</si>
  <si>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</si>
  <si>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</si>
  <si>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</si>
  <si>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</si>
  <si>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</si>
  <si>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</si>
  <si>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</si>
  <si>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</si>
  <si>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</si>
  <si>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</si>
  <si>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</si>
  <si>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</si>
  <si>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</si>
  <si>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</si>
  <si>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</si>
  <si>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</si>
  <si>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</si>
  <si>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</si>
  <si>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</si>
  <si>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</si>
  <si>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</si>
  <si>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</si>
  <si>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</si>
  <si>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</si>
  <si>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</si>
  <si>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</si>
  <si>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</si>
  <si>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</si>
  <si>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</si>
  <si>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</si>
  <si>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</si>
  <si>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</si>
  <si>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</si>
  <si>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</si>
  <si>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</si>
  <si>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</si>
  <si>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</si>
  <si>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</si>
  <si>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</si>
  <si>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</si>
  <si>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</si>
  <si>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</si>
  <si>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</si>
  <si>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</si>
  <si>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</si>
  <si>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</si>
  <si>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</si>
  <si>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</si>
  <si>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</si>
  <si>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</si>
  <si>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</si>
  <si>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</si>
  <si>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</si>
  <si>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</si>
  <si>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</si>
  <si>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</si>
  <si>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</si>
  <si>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</si>
  <si>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</si>
  <si>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</si>
  <si>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</si>
  <si>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</si>
  <si>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</si>
  <si>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</si>
  <si>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</si>
  <si>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</si>
  <si>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</si>
  <si>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</si>
  <si>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</si>
  <si>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</si>
  <si>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</si>
  <si>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</si>
  <si>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</si>
  <si>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</si>
  <si>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</si>
  <si>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</si>
  <si>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</si>
  <si>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</si>
  <si>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</si>
  <si>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</si>
  <si>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</si>
  <si>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</si>
  <si>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</si>
  <si>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</si>
  <si>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</si>
  <si>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</si>
  <si>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</si>
  <si>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</si>
  <si>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</si>
  <si>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</si>
  <si>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</si>
  <si>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</si>
  <si>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</si>
  <si>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</si>
  <si>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</si>
  <si>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</si>
  <si>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</si>
  <si>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</si>
  <si>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</si>
  <si>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</si>
  <si>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</si>
  <si>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</si>
  <si>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</si>
  <si>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</si>
  <si>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</si>
  <si>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</si>
  <si>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</si>
  <si>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</si>
  <si>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</si>
  <si>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</si>
  <si>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北海道歌志内市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</si>
  <si>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</si>
  <si>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</si>
  <si>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</si>
  <si>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</si>
  <si>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</si>
  <si>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</si>
  <si>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</si>
  <si>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</si>
  <si>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</si>
  <si>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</si>
  <si>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</si>
  <si>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</si>
  <si>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</si>
  <si>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</si>
  <si>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</si>
  <si>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</si>
  <si>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</si>
  <si>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</si>
  <si>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</si>
  <si>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</si>
  <si>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</si>
  <si>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</si>
  <si>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</si>
  <si>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</si>
  <si>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</si>
  <si>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</si>
  <si>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</si>
  <si>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</si>
  <si>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</si>
  <si>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</si>
  <si>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</si>
  <si>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</si>
  <si>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</si>
  <si>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</si>
  <si>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</si>
  <si>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病院事業会計</t>
    <phoneticPr fontId="5"/>
  </si>
  <si>
    <t>法適用企業</t>
    <phoneticPr fontId="5"/>
  </si>
  <si>
    <t>市営公共下水道特別会計</t>
    <phoneticPr fontId="5"/>
  </si>
  <si>
    <t>法非適用企業</t>
    <phoneticPr fontId="5"/>
  </si>
  <si>
    <t>市営神威岳観光特別会計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</si>
  <si>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</si>
  <si>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</si>
  <si>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</si>
  <si>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</si>
  <si>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</si>
  <si>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</si>
  <si>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</si>
  <si>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</si>
  <si>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</si>
  <si>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</si>
  <si>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</si>
  <si>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</si>
  <si>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</si>
  <si>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</si>
  <si>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</si>
  <si>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</si>
  <si>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</si>
  <si>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</si>
  <si>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</si>
  <si>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</si>
  <si>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</si>
  <si>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</si>
  <si>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</si>
  <si>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</si>
  <si>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</si>
  <si>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</si>
  <si>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</si>
  <si>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</si>
  <si>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</si>
  <si>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</si>
  <si>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</si>
  <si>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</si>
  <si>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</si>
  <si>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</si>
  <si>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</si>
  <si>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</si>
  <si>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</si>
  <si>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</si>
  <si>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</si>
  <si>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</si>
  <si>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</si>
  <si>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</si>
  <si>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</si>
  <si>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</si>
  <si>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</si>
  <si>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</si>
  <si>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</si>
  <si>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</si>
  <si>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</si>
  <si>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</si>
  <si>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</si>
  <si>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</si>
  <si>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</si>
  <si>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</si>
  <si>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</si>
  <si>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</si>
  <si>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</si>
  <si>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</si>
  <si>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</si>
  <si>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</si>
  <si>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</si>
  <si>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</si>
  <si>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</si>
  <si>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</si>
  <si>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</si>
  <si>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</si>
  <si>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</si>
  <si>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</si>
  <si>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</si>
  <si>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</si>
  <si>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</si>
  <si>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</si>
  <si>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</si>
  <si>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</si>
  <si>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</si>
  <si>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</si>
  <si>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</si>
  <si>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</si>
  <si>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</si>
  <si>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</si>
  <si>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</si>
  <si>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</si>
  <si>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</si>
  <si>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</si>
  <si>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</si>
  <si>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</si>
  <si>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</si>
  <si>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</si>
  <si>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</si>
  <si>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</si>
  <si>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</si>
  <si>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</si>
  <si>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</si>
  <si>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</si>
  <si>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</si>
  <si>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</si>
  <si>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</si>
  <si>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</si>
  <si>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</si>
  <si>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</si>
  <si>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</si>
  <si>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</si>
  <si>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</si>
  <si>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</si>
  <si>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</si>
  <si>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</si>
  <si>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</si>
  <si>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</si>
  <si>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</si>
  <si>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</si>
  <si>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</si>
  <si>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</si>
  <si>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</si>
  <si>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</si>
  <si>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</si>
  <si>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</si>
  <si>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</si>
  <si>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</si>
  <si>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</si>
  <si>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</si>
  <si>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</si>
  <si>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</si>
  <si>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</si>
  <si>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</si>
  <si>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</si>
  <si>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</si>
  <si>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</si>
  <si>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</si>
  <si>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</si>
  <si>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</si>
  <si>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</si>
  <si>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</si>
  <si>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</si>
  <si>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</si>
  <si>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一般会計</t>
  </si>
  <si>
    <t>国民健康保険特別会計</t>
  </si>
  <si>
    <t>後期高齢者医療特別会計</t>
  </si>
  <si>
    <t>市営公共下水道特別会計</t>
  </si>
  <si>
    <t>市営神威岳観光特別会計</t>
  </si>
  <si>
    <t>その他会計（赤字）</t>
  </si>
  <si>
    <t>その他会計（黒字）</t>
  </si>
  <si>
    <t>-</t>
    <phoneticPr fontId="2"/>
  </si>
  <si>
    <t>-</t>
    <phoneticPr fontId="2"/>
  </si>
  <si>
    <t>-</t>
    <phoneticPr fontId="2"/>
  </si>
  <si>
    <t>空知中部広域連合</t>
    <phoneticPr fontId="5"/>
  </si>
  <si>
    <t>中空知広域市町村圏組合</t>
    <phoneticPr fontId="5"/>
  </si>
  <si>
    <t>空知教育センター組合</t>
    <phoneticPr fontId="5"/>
  </si>
  <si>
    <t>砂川地区保健衛生組合</t>
    <phoneticPr fontId="5"/>
  </si>
  <si>
    <t>中・北空知廃棄物処理広域連合</t>
    <phoneticPr fontId="5"/>
  </si>
  <si>
    <t>中空知広域水道企業団</t>
    <phoneticPr fontId="5"/>
  </si>
  <si>
    <t>石狩川流域下水道組合</t>
    <rPh sb="0" eb="3">
      <t>イシカリガワ</t>
    </rPh>
    <rPh sb="3" eb="5">
      <t>リュウイキ</t>
    </rPh>
    <rPh sb="5" eb="8">
      <t>ゲスイドウ</t>
    </rPh>
    <rPh sb="8" eb="10">
      <t>クミアイ</t>
    </rPh>
    <phoneticPr fontId="5"/>
  </si>
  <si>
    <t>歌志内振興公社</t>
    <rPh sb="0" eb="3">
      <t>ウタシナイ</t>
    </rPh>
    <rPh sb="3" eb="5">
      <t>シンコウ</t>
    </rPh>
    <rPh sb="5" eb="7">
      <t>コウシャ</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</si>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</sst>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42528</c:v>
                </c:pt>
                <c:pt idx="1">
                  <c:v>63360</c:v>
                </c:pt>
                <c:pt idx="2">
                  <c:v>52377</c:v>
                </c:pt>
                <c:pt idx="3">
                  <c:v>62524</c:v>
                </c:pt>
                <c:pt idx="4">
                  <c:v>80149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65862</c:v>
                </c:pt>
                <c:pt idx="1">
                  <c:v>128313</c:v>
                </c:pt>
                <c:pt idx="2">
                  <c:v>84375</c:v>
                </c:pt>
                <c:pt idx="3">
                  <c:v>109601</c:v>
                </c:pt>
                <c:pt idx="4">
                  <c:v>135697</c:v>
                </c:pt>
              </c:numCache>
            </c:numRef>
          </c:val>
          <c:smooth val="0"/>
        </c:ser>
        <c:dLbls>
          <c:showLegendKey val="0"/>
          <c:showVal val="0"/>
          <c:showCatName val="0"/>
          <c:showSerName val="0"/>
          <c:showPercent val="0"/>
          <c:showBubbleSize val="0"/>
        </c:dLbls>
        <c:marker val="1"/>
        <c:smooth val="0"/>
        <c:axId val="206230272"/>
        <c:axId val="206232192"/>
      </c:lineChart>
      <c:catAx>
        <c:axId val="206230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232192"/>
        <c:crosses val="autoZero"/>
        <c:auto val="1"/>
        <c:lblAlgn val="ctr"/>
        <c:lblOffset val="100"/>
        <c:tickLblSkip val="1"/>
        <c:tickMarkSkip val="1"/>
        <c:noMultiLvlLbl val="0"/>
      </c:catAx>
      <c:valAx>
        <c:axId val="2062321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23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5.96</c:v>
                </c:pt>
                <c:pt idx="1">
                  <c:v>6.69</c:v>
                </c:pt>
                <c:pt idx="2">
                  <c:v>5.39</c:v>
                </c:pt>
                <c:pt idx="3">
                  <c:v>5.9</c:v>
                </c:pt>
                <c:pt idx="4">
                  <c:v>6.62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29.3</c:v>
                </c:pt>
                <c:pt idx="1">
                  <c:v>35.54</c:v>
                </c:pt>
                <c:pt idx="2">
                  <c:v>47.72</c:v>
                </c:pt>
                <c:pt idx="3">
                  <c:v>60.32</c:v>
                </c:pt>
                <c:pt idx="4">
                  <c:v>72.62</c:v>
                </c:pt>
              </c:numCache>
            </c:numRef>
          </c:val>
        </c:ser>
        <c:dLbls>
          <c:showLegendKey val="0"/>
          <c:showVal val="0"/>
          <c:showCatName val="0"/>
          <c:showSerName val="0"/>
          <c:showPercent val="0"/>
          <c:showBubbleSize val="0"/>
        </c:dLbls>
        <c:gapWidth val="250"/>
        <c:overlap val="100"/>
        <c:axId val="206299136"/>
        <c:axId val="20630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17.98</c:v>
                </c:pt>
                <c:pt idx="1">
                  <c:v>14.3</c:v>
                </c:pt>
                <c:pt idx="2">
                  <c:v>10.210000000000001</c:v>
                </c:pt>
                <c:pt idx="3">
                  <c:v>14.18</c:v>
                </c:pt>
                <c:pt idx="4">
                  <c:v>13.19</c:v>
                </c:pt>
              </c:numCache>
            </c:numRef>
          </c:val>
          <c:smooth val="0"/>
        </c:ser>
        <c:dLbls>
          <c:showLegendKey val="0"/>
          <c:showVal val="0"/>
          <c:showCatName val="0"/>
          <c:showSerName val="0"/>
          <c:showPercent val="0"/>
          <c:showBubbleSize val="0"/>
        </c:dLbls>
        <c:marker val="1"/>
        <c:smooth val="0"/>
        <c:axId val="206299136"/>
        <c:axId val="206301056"/>
      </c:lineChart>
      <c:catAx>
        <c:axId val="20629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301056"/>
        <c:crosses val="autoZero"/>
        <c:auto val="1"/>
        <c:lblAlgn val="ctr"/>
        <c:lblOffset val="100"/>
        <c:tickLblSkip val="1"/>
        <c:tickMarkSkip val="1"/>
        <c:noMultiLvlLbl val="0"/>
      </c:catAx>
      <c:valAx>
        <c:axId val="20630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29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市営神威岳観光特別会計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市営公共下水道特別会計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2.41</c:v>
                </c:pt>
                <c:pt idx="2">
                  <c:v>#N/A</c:v>
                </c:pt>
                <c:pt idx="3">
                  <c:v>4.1399999999999997</c:v>
                </c:pt>
                <c:pt idx="4">
                  <c:v>#N/A</c:v>
                </c:pt>
                <c:pt idx="5">
                  <c:v>4.54</c:v>
                </c:pt>
                <c:pt idx="6">
                  <c:v>#N/A</c:v>
                </c:pt>
                <c:pt idx="7">
                  <c:v>3.12</c:v>
                </c:pt>
                <c:pt idx="8">
                  <c:v>#N/A</c:v>
                </c:pt>
                <c:pt idx="9">
                  <c:v>1.49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5.96</c:v>
                </c:pt>
                <c:pt idx="2">
                  <c:v>#N/A</c:v>
                </c:pt>
                <c:pt idx="3">
                  <c:v>6.69</c:v>
                </c:pt>
                <c:pt idx="4">
                  <c:v>#N/A</c:v>
                </c:pt>
                <c:pt idx="5">
                  <c:v>5.39</c:v>
                </c:pt>
                <c:pt idx="6">
                  <c:v>#N/A</c:v>
                </c:pt>
                <c:pt idx="7">
                  <c:v>5.9</c:v>
                </c:pt>
                <c:pt idx="8">
                  <c:v>#N/A</c:v>
                </c:pt>
                <c:pt idx="9">
                  <c:v>6.62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c:v>
                </c:pt>
                <c:pt idx="2">
                  <c:v>#N/A</c:v>
                </c:pt>
                <c:pt idx="3">
                  <c:v>7.81</c:v>
                </c:pt>
                <c:pt idx="4">
                  <c:v>#N/A</c:v>
                </c:pt>
                <c:pt idx="5">
                  <c:v>8.9600000000000009</c:v>
                </c:pt>
                <c:pt idx="6">
                  <c:v>#N/A</c:v>
                </c:pt>
                <c:pt idx="7">
                  <c:v>10.95</c:v>
                </c:pt>
                <c:pt idx="8">
                  <c:v>#N/A</c:v>
                </c:pt>
                <c:pt idx="9">
                  <c:v>13.07</c:v>
                </c:pt>
              </c:numCache>
            </c:numRef>
          </c:val>
        </c:ser>
        <c:dLbls>
          <c:showLegendKey val="0"/>
          <c:showVal val="0"/>
          <c:showCatName val="0"/>
          <c:showSerName val="0"/>
          <c:showPercent val="0"/>
          <c:showBubbleSize val="0"/>
        </c:dLbls>
        <c:gapWidth val="150"/>
        <c:overlap val="100"/>
        <c:axId val="181225344"/>
        <c:axId val="181226880"/>
      </c:barChart>
      <c:catAx>
        <c:axId val="18122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226880"/>
        <c:crosses val="autoZero"/>
        <c:auto val="1"/>
        <c:lblAlgn val="ctr"/>
        <c:lblOffset val="100"/>
        <c:tickLblSkip val="1"/>
        <c:tickMarkSkip val="1"/>
        <c:noMultiLvlLbl val="0"/>
      </c:catAx>
      <c:valAx>
        <c:axId val="18122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2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717</c:v>
                </c:pt>
                <c:pt idx="5">
                  <c:v>621</c:v>
                </c:pt>
                <c:pt idx="8">
                  <c:v>606</c:v>
                </c:pt>
                <c:pt idx="11">
                  <c:v>605</c:v>
                </c:pt>
                <c:pt idx="14">
                  <c:v>581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48</c:v>
                </c:pt>
                <c:pt idx="3">
                  <c:v>47</c:v>
                </c:pt>
                <c:pt idx="6">
                  <c:v>47</c:v>
                </c:pt>
                <c:pt idx="9">
                  <c:v>47</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236</c:v>
                </c:pt>
                <c:pt idx="3">
                  <c:v>202</c:v>
                </c:pt>
                <c:pt idx="6">
                  <c:v>248</c:v>
                </c:pt>
                <c:pt idx="9">
                  <c:v>256</c:v>
                </c:pt>
                <c:pt idx="12">
                  <c:v>260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780</c:v>
                </c:pt>
                <c:pt idx="3">
                  <c:v>630</c:v>
                </c:pt>
                <c:pt idx="6">
                  <c:v>551</c:v>
                </c:pt>
                <c:pt idx="9">
                  <c:v>521</c:v>
                </c:pt>
                <c:pt idx="12">
                  <c:v>488</c:v>
                </c:pt>
              </c:numCache>
            </c:numRef>
          </c:val>
        </c:ser>
        <c:dLbls>
          <c:showLegendKey val="0"/>
          <c:showVal val="0"/>
          <c:showCatName val="0"/>
          <c:showSerName val="0"/>
          <c:showPercent val="0"/>
          <c:showBubbleSize val="0"/>
        </c:dLbls>
        <c:gapWidth val="100"/>
        <c:overlap val="100"/>
        <c:axId val="207307520"/>
        <c:axId val="20730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347</c:v>
                </c:pt>
                <c:pt idx="2">
                  <c:v>#N/A</c:v>
                </c:pt>
                <c:pt idx="3">
                  <c:v>#N/A</c:v>
                </c:pt>
                <c:pt idx="4">
                  <c:v>258</c:v>
                </c:pt>
                <c:pt idx="5">
                  <c:v>#N/A</c:v>
                </c:pt>
                <c:pt idx="6">
                  <c:v>#N/A</c:v>
                </c:pt>
                <c:pt idx="7">
                  <c:v>240</c:v>
                </c:pt>
                <c:pt idx="8">
                  <c:v>#N/A</c:v>
                </c:pt>
                <c:pt idx="9">
                  <c:v>#N/A</c:v>
                </c:pt>
                <c:pt idx="10">
                  <c:v>219</c:v>
                </c:pt>
                <c:pt idx="11">
                  <c:v>#N/A</c:v>
                </c:pt>
                <c:pt idx="12">
                  <c:v>#N/A</c:v>
                </c:pt>
                <c:pt idx="13">
                  <c:v>214</c:v>
                </c:pt>
                <c:pt idx="14">
                  <c:v>#N/A</c:v>
                </c:pt>
              </c:numCache>
            </c:numRef>
          </c:val>
          <c:smooth val="0"/>
        </c:ser>
        <c:dLbls>
          <c:showLegendKey val="0"/>
          <c:showVal val="0"/>
          <c:showCatName val="0"/>
          <c:showSerName val="0"/>
          <c:showPercent val="0"/>
          <c:showBubbleSize val="0"/>
        </c:dLbls>
        <c:marker val="1"/>
        <c:smooth val="0"/>
        <c:axId val="207307520"/>
        <c:axId val="207309440"/>
      </c:lineChart>
      <c:catAx>
        <c:axId val="2073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309440"/>
        <c:crosses val="autoZero"/>
        <c:auto val="1"/>
        <c:lblAlgn val="ctr"/>
        <c:lblOffset val="100"/>
        <c:tickLblSkip val="1"/>
        <c:tickMarkSkip val="1"/>
        <c:noMultiLvlLbl val="0"/>
      </c:catAx>
      <c:valAx>
        <c:axId val="20730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4239</c:v>
                </c:pt>
                <c:pt idx="5">
                  <c:v>4087</c:v>
                </c:pt>
                <c:pt idx="8">
                  <c:v>3956</c:v>
                </c:pt>
                <c:pt idx="11">
                  <c:v>3740</c:v>
                </c:pt>
                <c:pt idx="14">
                  <c:v>3602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2002</c:v>
                </c:pt>
                <c:pt idx="5">
                  <c:v>2097</c:v>
                </c:pt>
                <c:pt idx="8">
                  <c:v>1951</c:v>
                </c:pt>
                <c:pt idx="11">
                  <c:v>1806</c:v>
                </c:pt>
                <c:pt idx="14">
                  <c:v>1656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724</c:v>
                </c:pt>
                <c:pt idx="5">
                  <c:v>893</c:v>
                </c:pt>
                <c:pt idx="8">
                  <c:v>1237</c:v>
                </c:pt>
                <c:pt idx="11">
                  <c:v>1595</c:v>
                </c:pt>
                <c:pt idx="14">
                  <c:v>1999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29</c:v>
                </c:pt>
                <c:pt idx="3">
                  <c:v>0</c:v>
                </c:pt>
                <c:pt idx="6">
                  <c:v>0</c:v>
                </c:pt>
                <c:pt idx="9">
                  <c:v>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1840</c:v>
                </c:pt>
                <c:pt idx="3">
                  <c:v>1811</c:v>
                </c:pt>
                <c:pt idx="6">
                  <c:v>1709</c:v>
                </c:pt>
                <c:pt idx="9">
                  <c:v>1671</c:v>
                </c:pt>
                <c:pt idx="12">
                  <c:v>1672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374</c:v>
                </c:pt>
                <c:pt idx="3">
                  <c:v>335</c:v>
                </c:pt>
                <c:pt idx="6">
                  <c:v>323</c:v>
                </c:pt>
                <c:pt idx="9">
                  <c:v>292</c:v>
                </c:pt>
                <c:pt idx="12">
                  <c:v>249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2501</c:v>
                </c:pt>
                <c:pt idx="3">
                  <c:v>2303</c:v>
                </c:pt>
                <c:pt idx="6">
                  <c:v>2018</c:v>
                </c:pt>
                <c:pt idx="9">
                  <c:v>1852</c:v>
                </c:pt>
                <c:pt idx="12">
                  <c:v>1726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5378</c:v>
                </c:pt>
                <c:pt idx="3">
                  <c:v>4952</c:v>
                </c:pt>
                <c:pt idx="6">
                  <c:v>4679</c:v>
                </c:pt>
                <c:pt idx="9">
                  <c:v>4386</c:v>
                </c:pt>
                <c:pt idx="12">
                  <c:v>4397</c:v>
                </c:pt>
              </c:numCache>
            </c:numRef>
          </c:val>
        </c:ser>
        <c:dLbls>
          <c:showLegendKey val="0"/>
          <c:showVal val="0"/>
          <c:showCatName val="0"/>
          <c:showSerName val="0"/>
          <c:showPercent val="0"/>
          <c:showBubbleSize val="0"/>
        </c:dLbls>
        <c:gapWidth val="100"/>
        <c:overlap val="100"/>
        <c:axId val="207483648"/>
        <c:axId val="20748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3156</c:v>
                </c:pt>
                <c:pt idx="2">
                  <c:v>#N/A</c:v>
                </c:pt>
                <c:pt idx="3">
                  <c:v>#N/A</c:v>
                </c:pt>
                <c:pt idx="4">
                  <c:v>2322</c:v>
                </c:pt>
                <c:pt idx="5">
                  <c:v>#N/A</c:v>
                </c:pt>
                <c:pt idx="6">
                  <c:v>#N/A</c:v>
                </c:pt>
                <c:pt idx="7">
                  <c:v>1584</c:v>
                </c:pt>
                <c:pt idx="8">
                  <c:v>#N/A</c:v>
                </c:pt>
                <c:pt idx="9">
                  <c:v>#N/A</c:v>
                </c:pt>
                <c:pt idx="10">
                  <c:v>1062</c:v>
                </c:pt>
                <c:pt idx="11">
                  <c:v>#N/A</c:v>
                </c:pt>
                <c:pt idx="12">
                  <c:v>#N/A</c:v>
                </c:pt>
                <c:pt idx="13">
                  <c:v>795</c:v>
                </c:pt>
                <c:pt idx="14">
                  <c:v>#N/A</c:v>
                </c:pt>
              </c:numCache>
            </c:numRef>
          </c:val>
          <c:smooth val="0"/>
        </c:ser>
        <c:dLbls>
          <c:showLegendKey val="0"/>
          <c:showVal val="0"/>
          <c:showCatName val="0"/>
          <c:showSerName val="0"/>
          <c:showPercent val="0"/>
          <c:showBubbleSize val="0"/>
        </c:dLbls>
        <c:marker val="1"/>
        <c:smooth val="0"/>
        <c:axId val="207483648"/>
        <c:axId val="207485568"/>
      </c:lineChart>
      <c:catAx>
        <c:axId val="20748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485568"/>
        <c:crosses val="autoZero"/>
        <c:auto val="1"/>
        <c:lblAlgn val="ctr"/>
        <c:lblOffset val="100"/>
        <c:tickLblSkip val="1"/>
        <c:tickMarkSkip val="1"/>
        <c:noMultiLvlLbl val="0"/>
      </c:catAx>
      <c:valAx>
        <c:axId val="20748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8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北海道歌志内市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4,033
4,020
55.99
4,937,029
4,758,248
159,607
2,409,970
4,387,896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40.3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人口の減少や全国平均を上回る高齢化比率（</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月末</a:t>
          </a:r>
          <a:r>
            <a:rPr lang="en-US" altLang="ja-JP" sz="1100">
              <a:solidFill>
                <a:schemeClr val="dk1"/>
              </a:solidFill>
              <a:effectLst/>
              <a:latin typeface="+mn-lt"/>
              <a:ea typeface="+mn-ea"/>
              <a:cs typeface="+mn-cs"/>
            </a:rPr>
            <a:t>45.45</a:t>
          </a:r>
          <a:r>
            <a:rPr lang="ja-JP" altLang="ja-JP" sz="1100">
              <a:solidFill>
                <a:schemeClr val="dk1"/>
              </a:solidFill>
              <a:effectLst/>
              <a:latin typeface="+mn-lt"/>
              <a:ea typeface="+mn-ea"/>
              <a:cs typeface="+mn-cs"/>
            </a:rPr>
            <a:t>％）に加え、基幹産業であった炭鉱の閉山により財政基盤が大きく崩壊し、類似団体平均を大きく下回っている。また、歌志内市財政健全化計画に基づき、人件費を含め各種健全化項目を実施し財政の健全化に努めてきたが、引き続き行政の効率化等を図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113393</xdr:rowOff>
    </xdr:to>
    <xdr:cxnSp macro="">
      <xdr:nvCxnSpPr>
        <xdr:cNvPr id="64" name="直線コネクタ 63"/>
        <xdr:cNvCxnSpPr/>
      </xdr:nvCxnSpPr>
      <xdr:spPr>
        <a:xfrm flipV="1">
          <a:off x="4953000" y="6278336"/>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0"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1" name="フローチャート : 判断 70"/>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3" name="フローチャート : 判断 72"/>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4" name="テキスト ボックス 73"/>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5" name="直線コネクタ 74"/>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111578</xdr:rowOff>
    </xdr:from>
    <xdr:to>
      <xdr:col>4</xdr:col>
      <xdr:colOff>533400</xdr:colOff>
      <xdr:row>42</xdr:row>
      <xdr:rowOff>41728</xdr:rowOff>
    </xdr:to>
    <xdr:sp macro="" textlink="">
      <xdr:nvSpPr>
        <xdr:cNvPr id="76" name="フローチャート : 判断 75"/>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77" name="テキスト ボックス 76"/>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145143</xdr:rowOff>
    </xdr:from>
    <xdr:to>
      <xdr:col>3</xdr:col>
      <xdr:colOff>330200</xdr:colOff>
      <xdr:row>41</xdr:row>
      <xdr:rowOff>75293</xdr:rowOff>
    </xdr:to>
    <xdr:sp macro="" textlink="">
      <xdr:nvSpPr>
        <xdr:cNvPr id="79" name="フローチャート : 判断 78"/>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80" name="テキスト ボックス 79"/>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1" name="フローチャート : 判断 80"/>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2" name="テキスト ボックス 81"/>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経常収支比率に占める割合が高いが（</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14.6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14.1</a:t>
          </a:r>
          <a:r>
            <a:rPr lang="ja-JP" altLang="ja-JP" sz="1100">
              <a:solidFill>
                <a:schemeClr val="dk1"/>
              </a:solidFill>
              <a:effectLst/>
              <a:latin typeface="+mn-lt"/>
              <a:ea typeface="+mn-ea"/>
              <a:cs typeface="+mn-cs"/>
            </a:rPr>
            <a:t>％）年々減少傾向にあり、類似団体平均を大きく下回っている。今後も地方債の発行を極力抑制し義務的経費の抑制に努め、現在の水準を維持する。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116417</xdr:rowOff>
    </xdr:from>
    <xdr:to>
      <xdr:col>7</xdr:col>
      <xdr:colOff>152400</xdr:colOff>
      <xdr:row>66</xdr:row>
      <xdr:rowOff>136172</xdr:rowOff>
    </xdr:to>
    <xdr:cxnSp macro="">
      <xdr:nvCxnSpPr>
        <xdr:cNvPr id="127" name="直線コネクタ 126"/>
        <xdr:cNvCxnSpPr/>
      </xdr:nvCxnSpPr>
      <xdr:spPr>
        <a:xfrm flipV="1">
          <a:off x="4953000" y="10231967"/>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7</xdr:col>
      <xdr:colOff>63500</xdr:colOff>
      <xdr:row>66</xdr:row>
      <xdr:rowOff>136172</xdr:rowOff>
    </xdr:from>
    <xdr:to>
      <xdr:col>7</xdr:col>
      <xdr:colOff>241300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31344</xdr:rowOff>
    </xdr:from>
    <xdr:ext cx="762000" cy="259045"/>
    <xdr:sp macro="" textlink="">
      <xdr:nvSpPr>
        <xdr:cNvPr id="130"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7</xdr:col>
      <xdr:colOff>63500</xdr:colOff>
      <xdr:row>59</xdr:row>
      <xdr:rowOff>116417</xdr:rowOff>
    </xdr:from>
    <xdr:to>
      <xdr:col>7</xdr:col>
      <xdr:colOff>241300</xdr:colOff>
      <xdr:row>59</xdr:row>
      <xdr:rowOff>116417</xdr:rowOff>
    </xdr:to>
    <xdr:cxnSp macro="">
      <xdr:nvCxnSpPr>
        <xdr:cNvPr id="131" name="直線コネクタ 130"/>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61</xdr:row>
      <xdr:rowOff>135467</xdr:rowOff>
    </xdr:to>
    <xdr:cxnSp macro="">
      <xdr:nvCxnSpPr>
        <xdr:cNvPr id="132" name="直線コネクタ 131"/>
        <xdr:cNvCxnSpPr/>
      </xdr:nvCxnSpPr>
      <xdr:spPr>
        <a:xfrm flipV="1">
          <a:off x="4114800" y="10231967"/>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72972</xdr:rowOff>
    </xdr:from>
    <xdr:ext cx="762000" cy="259045"/>
    <xdr:sp macro="" textlink="">
      <xdr:nvSpPr>
        <xdr:cNvPr id="133" name="財政構造の弾力性平均値テキスト"/>
        <xdr:cNvSpPr txBox="1"/>
      </xdr:nvSpPr>
      <xdr:spPr>
        <a:xfrm>
          <a:off x="5041900" y="1070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100895</xdr:rowOff>
    </xdr:from>
    <xdr:to>
      <xdr:col>7</xdr:col>
      <xdr:colOff>203200</xdr:colOff>
      <xdr:row>63</xdr:row>
      <xdr:rowOff>31045</xdr:rowOff>
    </xdr:to>
    <xdr:sp macro="" textlink="">
      <xdr:nvSpPr>
        <xdr:cNvPr id="134" name="フローチャート : 判断 133"/>
        <xdr:cNvSpPr/>
      </xdr:nvSpPr>
      <xdr:spPr>
        <a:xfrm>
          <a:off x="4902200" y="1073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159455</xdr:rowOff>
    </xdr:from>
    <xdr:to>
      <xdr:col>6</xdr:col>
      <xdr:colOff>0</xdr:colOff>
      <xdr:row>61</xdr:row>
      <xdr:rowOff>135467</xdr:rowOff>
    </xdr:to>
    <xdr:cxnSp macro="">
      <xdr:nvCxnSpPr>
        <xdr:cNvPr id="135" name="直線コネクタ 134"/>
        <xdr:cNvCxnSpPr/>
      </xdr:nvCxnSpPr>
      <xdr:spPr>
        <a:xfrm>
          <a:off x="3225800" y="104464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6" name="フローチャート : 判断 135"/>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7" name="テキスト ボックス 136"/>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73378</xdr:rowOff>
    </xdr:from>
    <xdr:to>
      <xdr:col>4</xdr:col>
      <xdr:colOff>482600</xdr:colOff>
      <xdr:row>60</xdr:row>
      <xdr:rowOff>159455</xdr:rowOff>
    </xdr:to>
    <xdr:cxnSp macro="">
      <xdr:nvCxnSpPr>
        <xdr:cNvPr id="138" name="直線コネクタ 137"/>
        <xdr:cNvCxnSpPr/>
      </xdr:nvCxnSpPr>
      <xdr:spPr>
        <a:xfrm>
          <a:off x="2336800" y="10017478"/>
          <a:ext cx="889000" cy="4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73378</xdr:rowOff>
    </xdr:from>
    <xdr:to>
      <xdr:col>3</xdr:col>
      <xdr:colOff>279400</xdr:colOff>
      <xdr:row>58</xdr:row>
      <xdr:rowOff>113595</xdr:rowOff>
    </xdr:to>
    <xdr:cxnSp macro="">
      <xdr:nvCxnSpPr>
        <xdr:cNvPr id="141" name="直線コネクタ 140"/>
        <xdr:cNvCxnSpPr/>
      </xdr:nvCxnSpPr>
      <xdr:spPr>
        <a:xfrm flipV="1">
          <a:off x="1447800" y="100174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151695</xdr:rowOff>
    </xdr:from>
    <xdr:to>
      <xdr:col>3</xdr:col>
      <xdr:colOff>330200</xdr:colOff>
      <xdr:row>62</xdr:row>
      <xdr:rowOff>81845</xdr:rowOff>
    </xdr:to>
    <xdr:sp macro="" textlink="">
      <xdr:nvSpPr>
        <xdr:cNvPr id="142" name="フローチャート : 判断 141"/>
        <xdr:cNvSpPr/>
      </xdr:nvSpPr>
      <xdr:spPr>
        <a:xfrm>
          <a:off x="2286000" y="1061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66622</xdr:rowOff>
    </xdr:from>
    <xdr:ext cx="762000" cy="259045"/>
    <xdr:sp macro="" textlink="">
      <xdr:nvSpPr>
        <xdr:cNvPr id="143" name="テキスト ボックス 142"/>
        <xdr:cNvSpPr txBox="1"/>
      </xdr:nvSpPr>
      <xdr:spPr>
        <a:xfrm>
          <a:off x="1955800" y="106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76905</xdr:rowOff>
    </xdr:from>
    <xdr:to>
      <xdr:col>2</xdr:col>
      <xdr:colOff>127000</xdr:colOff>
      <xdr:row>64</xdr:row>
      <xdr:rowOff>7055</xdr:rowOff>
    </xdr:to>
    <xdr:sp macro="" textlink="">
      <xdr:nvSpPr>
        <xdr:cNvPr id="144" name="フローチャート : 判断 143"/>
        <xdr:cNvSpPr/>
      </xdr:nvSpPr>
      <xdr:spPr>
        <a:xfrm>
          <a:off x="1397000" y="108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163282</xdr:rowOff>
    </xdr:from>
    <xdr:ext cx="762000" cy="259045"/>
    <xdr:sp macro="" textlink="">
      <xdr:nvSpPr>
        <xdr:cNvPr id="145" name="テキスト ボックス 144"/>
        <xdr:cNvSpPr txBox="1"/>
      </xdr:nvSpPr>
      <xdr:spPr>
        <a:xfrm>
          <a:off x="1066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65617</xdr:rowOff>
    </xdr:from>
    <xdr:to>
      <xdr:col>7</xdr:col>
      <xdr:colOff>203200</xdr:colOff>
      <xdr:row>59</xdr:row>
      <xdr:rowOff>167217</xdr:rowOff>
    </xdr:to>
    <xdr:sp macro="" textlink="">
      <xdr:nvSpPr>
        <xdr:cNvPr id="151" name="円/楕円 150"/>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158344</xdr:rowOff>
    </xdr:from>
    <xdr:ext cx="762000" cy="259045"/>
    <xdr:sp macro="" textlink="">
      <xdr:nvSpPr>
        <xdr:cNvPr id="152" name="財政構造の弾力性該当値テキスト"/>
        <xdr:cNvSpPr txBox="1"/>
      </xdr:nvSpPr>
      <xdr:spPr>
        <a:xfrm>
          <a:off x="5041900" y="1010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3" name="円/楕円 152"/>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4" name="テキスト ボックス 153"/>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108655</xdr:rowOff>
    </xdr:from>
    <xdr:to>
      <xdr:col>4</xdr:col>
      <xdr:colOff>533400</xdr:colOff>
      <xdr:row>61</xdr:row>
      <xdr:rowOff>38805</xdr:rowOff>
    </xdr:to>
    <xdr:sp macro="" textlink="">
      <xdr:nvSpPr>
        <xdr:cNvPr id="155" name="円/楕円 154"/>
        <xdr:cNvSpPr/>
      </xdr:nvSpPr>
      <xdr:spPr>
        <a:xfrm>
          <a:off x="31750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48982</xdr:rowOff>
    </xdr:from>
    <xdr:ext cx="762000" cy="259045"/>
    <xdr:sp macro="" textlink="">
      <xdr:nvSpPr>
        <xdr:cNvPr id="156" name="テキスト ボックス 155"/>
        <xdr:cNvSpPr txBox="1"/>
      </xdr:nvSpPr>
      <xdr:spPr>
        <a:xfrm>
          <a:off x="2844800" y="1016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22578</xdr:rowOff>
    </xdr:from>
    <xdr:to>
      <xdr:col>3</xdr:col>
      <xdr:colOff>330200</xdr:colOff>
      <xdr:row>58</xdr:row>
      <xdr:rowOff>124178</xdr:rowOff>
    </xdr:to>
    <xdr:sp macro="" textlink="">
      <xdr:nvSpPr>
        <xdr:cNvPr id="157" name="円/楕円 156"/>
        <xdr:cNvSpPr/>
      </xdr:nvSpPr>
      <xdr:spPr>
        <a:xfrm>
          <a:off x="2286000" y="996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134355</xdr:rowOff>
    </xdr:from>
    <xdr:ext cx="762000" cy="259045"/>
    <xdr:sp macro="" textlink="">
      <xdr:nvSpPr>
        <xdr:cNvPr id="158" name="テキスト ボックス 157"/>
        <xdr:cNvSpPr txBox="1"/>
      </xdr:nvSpPr>
      <xdr:spPr>
        <a:xfrm>
          <a:off x="1955800" y="973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62795</xdr:rowOff>
    </xdr:from>
    <xdr:to>
      <xdr:col>2</xdr:col>
      <xdr:colOff>127000</xdr:colOff>
      <xdr:row>58</xdr:row>
      <xdr:rowOff>164395</xdr:rowOff>
    </xdr:to>
    <xdr:sp macro="" textlink="">
      <xdr:nvSpPr>
        <xdr:cNvPr id="159" name="円/楕円 158"/>
        <xdr:cNvSpPr/>
      </xdr:nvSpPr>
      <xdr:spPr>
        <a:xfrm>
          <a:off x="1397000" y="100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3122</xdr:rowOff>
    </xdr:from>
    <xdr:ext cx="762000" cy="259045"/>
    <xdr:sp macro="" textlink="">
      <xdr:nvSpPr>
        <xdr:cNvPr id="160" name="テキスト ボックス 159"/>
        <xdr:cNvSpPr txBox="1"/>
      </xdr:nvSpPr>
      <xdr:spPr>
        <a:xfrm>
          <a:off x="1066800" y="97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[367,831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人件費について、</a:t>
          </a:r>
          <a:r>
            <a:rPr lang="ja-JP" altLang="en-US" sz="1100">
              <a:solidFill>
                <a:schemeClr val="dk1"/>
              </a:solidFill>
              <a:effectLst/>
              <a:latin typeface="+mn-lt"/>
              <a:ea typeface="+mn-ea"/>
              <a:cs typeface="+mn-cs"/>
            </a:rPr>
            <a:t>職員給与の削減により</a:t>
          </a:r>
          <a:r>
            <a:rPr lang="ja-JP" altLang="ja-JP" sz="1100">
              <a:solidFill>
                <a:schemeClr val="dk1"/>
              </a:solidFill>
              <a:effectLst/>
              <a:latin typeface="+mn-lt"/>
              <a:ea typeface="+mn-ea"/>
              <a:cs typeface="+mn-cs"/>
            </a:rPr>
            <a:t>ラスパイレス指数は低いが、病院を直営で行っていること及び福祉施設の指定管理者制導入により職員の削減を見込んでいたが一般職への身分移行があり、職員数が多く多額となっている。また、物件費についても、指定管理者への委託料により多額となっている。今後も引き続き、勧奨退職による職員の削減を行い経費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84207</xdr:rowOff>
    </xdr:from>
    <xdr:to>
      <xdr:col>7</xdr:col>
      <xdr:colOff>152400</xdr:colOff>
      <xdr:row>88</xdr:row>
      <xdr:rowOff>86052</xdr:rowOff>
    </xdr:to>
    <xdr:cxnSp macro="">
      <xdr:nvCxnSpPr>
        <xdr:cNvPr id="188" name="直線コネクタ 187"/>
        <xdr:cNvCxnSpPr/>
      </xdr:nvCxnSpPr>
      <xdr:spPr>
        <a:xfrm flipV="1">
          <a:off x="4953000" y="13800207"/>
          <a:ext cx="0" cy="1373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58129</xdr:rowOff>
    </xdr:from>
    <xdr:ext cx="762000" cy="259045"/>
    <xdr:sp macro="" textlink="">
      <xdr:nvSpPr>
        <xdr:cNvPr id="189" name="人件費・物件費等の状況最小値テキスト"/>
        <xdr:cNvSpPr txBox="1"/>
      </xdr:nvSpPr>
      <xdr:spPr>
        <a:xfrm>
          <a:off x="5041900" y="1514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367,831</a:t>
          </a:r>
          <a:endParaRPr kumimoji="1" lang="ja-JP" altLang="en-US" sz="1000" b="1">
            <a:latin typeface="ＭＳ Ｐゴシック"/>
          </a:endParaRPr>
        </a:p>
      </xdr:txBody>
    </xdr:sp>
    <xdr:clientData/>
  </xdr:oneCellAnchor>
  <xdr:twoCellAnchor>
    <xdr:from>
      <xdr:col>7</xdr:col>
      <xdr:colOff>63500</xdr:colOff>
      <xdr:row>88</xdr:row>
      <xdr:rowOff>86052</xdr:rowOff>
    </xdr:from>
    <xdr:to>
      <xdr:col>7</xdr:col>
      <xdr:colOff>241300</xdr:colOff>
      <xdr:row>88</xdr:row>
      <xdr:rowOff>86052</xdr:rowOff>
    </xdr:to>
    <xdr:cxnSp macro="">
      <xdr:nvCxnSpPr>
        <xdr:cNvPr id="190" name="直線コネクタ 189"/>
        <xdr:cNvCxnSpPr/>
      </xdr:nvCxnSpPr>
      <xdr:spPr>
        <a:xfrm>
          <a:off x="4864100" y="1517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170584</xdr:rowOff>
    </xdr:from>
    <xdr:ext cx="762000" cy="259045"/>
    <xdr:sp macro="" textlink="">
      <xdr:nvSpPr>
        <xdr:cNvPr id="191" name="人件費・物件費等の状況最大値テキスト"/>
        <xdr:cNvSpPr txBox="1"/>
      </xdr:nvSpPr>
      <xdr:spPr>
        <a:xfrm>
          <a:off x="5041900" y="1354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83,238</a:t>
          </a:r>
          <a:endParaRPr kumimoji="1" lang="ja-JP" altLang="en-US" sz="1000" b="1">
            <a:latin typeface="ＭＳ Ｐゴシック"/>
          </a:endParaRPr>
        </a:p>
      </xdr:txBody>
    </xdr:sp>
    <xdr:clientData/>
  </xdr:oneCellAnchor>
  <xdr:twoCellAnchor>
    <xdr:from>
      <xdr:col>7</xdr:col>
      <xdr:colOff>63500</xdr:colOff>
      <xdr:row>80</xdr:row>
      <xdr:rowOff>84207</xdr:rowOff>
    </xdr:from>
    <xdr:to>
      <xdr:col>7</xdr:col>
      <xdr:colOff>241300</xdr:colOff>
      <xdr:row>80</xdr:row>
      <xdr:rowOff>84207</xdr:rowOff>
    </xdr:to>
    <xdr:cxnSp macro="">
      <xdr:nvCxnSpPr>
        <xdr:cNvPr id="192" name="直線コネクタ 191"/>
        <xdr:cNvCxnSpPr/>
      </xdr:nvCxnSpPr>
      <xdr:spPr>
        <a:xfrm>
          <a:off x="4864100" y="138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101815</xdr:rowOff>
    </xdr:from>
    <xdr:to>
      <xdr:col>7</xdr:col>
      <xdr:colOff>152400</xdr:colOff>
      <xdr:row>88</xdr:row>
      <xdr:rowOff>86052</xdr:rowOff>
    </xdr:to>
    <xdr:cxnSp macro="">
      <xdr:nvCxnSpPr>
        <xdr:cNvPr id="193" name="直線コネクタ 192"/>
        <xdr:cNvCxnSpPr/>
      </xdr:nvCxnSpPr>
      <xdr:spPr>
        <a:xfrm>
          <a:off x="4114800" y="15017965"/>
          <a:ext cx="838200" cy="1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19584</xdr:rowOff>
    </xdr:from>
    <xdr:ext cx="762000" cy="259045"/>
    <xdr:sp macro="" textlink="">
      <xdr:nvSpPr>
        <xdr:cNvPr id="194" name="人件費・物件費等の状況平均値テキスト"/>
        <xdr:cNvSpPr txBox="1"/>
      </xdr:nvSpPr>
      <xdr:spPr>
        <a:xfrm>
          <a:off x="5041900" y="1390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3057</xdr:rowOff>
    </xdr:from>
    <xdr:to>
      <xdr:col>7</xdr:col>
      <xdr:colOff>203200</xdr:colOff>
      <xdr:row>82</xdr:row>
      <xdr:rowOff>104657</xdr:rowOff>
    </xdr:to>
    <xdr:sp macro="" textlink="">
      <xdr:nvSpPr>
        <xdr:cNvPr id="195" name="フローチャート : 判断 194"/>
        <xdr:cNvSpPr/>
      </xdr:nvSpPr>
      <xdr:spPr>
        <a:xfrm>
          <a:off x="49022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25155</xdr:rowOff>
    </xdr:from>
    <xdr:to>
      <xdr:col>6</xdr:col>
      <xdr:colOff>0</xdr:colOff>
      <xdr:row>87</xdr:row>
      <xdr:rowOff>101815</xdr:rowOff>
    </xdr:to>
    <xdr:cxnSp macro="">
      <xdr:nvCxnSpPr>
        <xdr:cNvPr id="196" name="直線コネクタ 195"/>
        <xdr:cNvCxnSpPr/>
      </xdr:nvCxnSpPr>
      <xdr:spPr>
        <a:xfrm>
          <a:off x="3225800" y="14941305"/>
          <a:ext cx="889000" cy="7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1326</xdr:rowOff>
    </xdr:from>
    <xdr:to>
      <xdr:col>6</xdr:col>
      <xdr:colOff>50800</xdr:colOff>
      <xdr:row>82</xdr:row>
      <xdr:rowOff>102926</xdr:rowOff>
    </xdr:to>
    <xdr:sp macro="" textlink="">
      <xdr:nvSpPr>
        <xdr:cNvPr id="197" name="フローチャート : 判断 196"/>
        <xdr:cNvSpPr/>
      </xdr:nvSpPr>
      <xdr:spPr>
        <a:xfrm>
          <a:off x="4064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113103</xdr:rowOff>
    </xdr:from>
    <xdr:ext cx="736600" cy="259045"/>
    <xdr:sp macro="" textlink="">
      <xdr:nvSpPr>
        <xdr:cNvPr id="198" name="テキスト ボックス 197"/>
        <xdr:cNvSpPr txBox="1"/>
      </xdr:nvSpPr>
      <xdr:spPr>
        <a:xfrm>
          <a:off x="3733800" y="138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57341</xdr:rowOff>
    </xdr:from>
    <xdr:to>
      <xdr:col>4</xdr:col>
      <xdr:colOff>482600</xdr:colOff>
      <xdr:row>87</xdr:row>
      <xdr:rowOff>25155</xdr:rowOff>
    </xdr:to>
    <xdr:cxnSp macro="">
      <xdr:nvCxnSpPr>
        <xdr:cNvPr id="199" name="直線コネクタ 198"/>
        <xdr:cNvCxnSpPr/>
      </xdr:nvCxnSpPr>
      <xdr:spPr>
        <a:xfrm>
          <a:off x="2336800" y="14802041"/>
          <a:ext cx="889000" cy="1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22613</xdr:rowOff>
    </xdr:from>
    <xdr:to>
      <xdr:col>4</xdr:col>
      <xdr:colOff>533400</xdr:colOff>
      <xdr:row>82</xdr:row>
      <xdr:rowOff>124213</xdr:rowOff>
    </xdr:to>
    <xdr:sp macro="" textlink="">
      <xdr:nvSpPr>
        <xdr:cNvPr id="200" name="フローチャート : 判断 199"/>
        <xdr:cNvSpPr/>
      </xdr:nvSpPr>
      <xdr:spPr>
        <a:xfrm>
          <a:off x="3175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134390</xdr:rowOff>
    </xdr:from>
    <xdr:ext cx="762000" cy="259045"/>
    <xdr:sp macro="" textlink="">
      <xdr:nvSpPr>
        <xdr:cNvPr id="201" name="テキスト ボックス 200"/>
        <xdr:cNvSpPr txBox="1"/>
      </xdr:nvSpPr>
      <xdr:spPr>
        <a:xfrm>
          <a:off x="2844800" y="138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57341</xdr:rowOff>
    </xdr:from>
    <xdr:to>
      <xdr:col>3</xdr:col>
      <xdr:colOff>279400</xdr:colOff>
      <xdr:row>87</xdr:row>
      <xdr:rowOff>144569</xdr:rowOff>
    </xdr:to>
    <xdr:cxnSp macro="">
      <xdr:nvCxnSpPr>
        <xdr:cNvPr id="202" name="直線コネクタ 201"/>
        <xdr:cNvCxnSpPr/>
      </xdr:nvCxnSpPr>
      <xdr:spPr>
        <a:xfrm flipV="1">
          <a:off x="1447800" y="14802041"/>
          <a:ext cx="889000" cy="25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104628</xdr:rowOff>
    </xdr:from>
    <xdr:to>
      <xdr:col>3</xdr:col>
      <xdr:colOff>330200</xdr:colOff>
      <xdr:row>82</xdr:row>
      <xdr:rowOff>34778</xdr:rowOff>
    </xdr:to>
    <xdr:sp macro="" textlink="">
      <xdr:nvSpPr>
        <xdr:cNvPr id="203" name="フローチャート : 判断 202"/>
        <xdr:cNvSpPr/>
      </xdr:nvSpPr>
      <xdr:spPr>
        <a:xfrm>
          <a:off x="2286000" y="1399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44955</xdr:rowOff>
    </xdr:from>
    <xdr:ext cx="762000" cy="259045"/>
    <xdr:sp macro="" textlink="">
      <xdr:nvSpPr>
        <xdr:cNvPr id="204" name="テキスト ボックス 203"/>
        <xdr:cNvSpPr txBox="1"/>
      </xdr:nvSpPr>
      <xdr:spPr>
        <a:xfrm>
          <a:off x="1955800" y="13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84170</xdr:rowOff>
    </xdr:from>
    <xdr:to>
      <xdr:col>2</xdr:col>
      <xdr:colOff>127000</xdr:colOff>
      <xdr:row>82</xdr:row>
      <xdr:rowOff>14320</xdr:rowOff>
    </xdr:to>
    <xdr:sp macro="" textlink="">
      <xdr:nvSpPr>
        <xdr:cNvPr id="205" name="フローチャート : 判断 204"/>
        <xdr:cNvSpPr/>
      </xdr:nvSpPr>
      <xdr:spPr>
        <a:xfrm>
          <a:off x="1397000" y="139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24497</xdr:rowOff>
    </xdr:from>
    <xdr:ext cx="762000" cy="259045"/>
    <xdr:sp macro="" textlink="">
      <xdr:nvSpPr>
        <xdr:cNvPr id="206" name="テキスト ボックス 205"/>
        <xdr:cNvSpPr txBox="1"/>
      </xdr:nvSpPr>
      <xdr:spPr>
        <a:xfrm>
          <a:off x="1066800" y="1374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35252</xdr:rowOff>
    </xdr:from>
    <xdr:to>
      <xdr:col>7</xdr:col>
      <xdr:colOff>203200</xdr:colOff>
      <xdr:row>88</xdr:row>
      <xdr:rowOff>136852</xdr:rowOff>
    </xdr:to>
    <xdr:sp macro="" textlink="">
      <xdr:nvSpPr>
        <xdr:cNvPr id="212" name="円/楕円 211"/>
        <xdr:cNvSpPr/>
      </xdr:nvSpPr>
      <xdr:spPr>
        <a:xfrm>
          <a:off x="4902200" y="151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102579</xdr:rowOff>
    </xdr:from>
    <xdr:ext cx="762000" cy="259045"/>
    <xdr:sp macro="" textlink="">
      <xdr:nvSpPr>
        <xdr:cNvPr id="213" name="人件費・物件費等の状況該当値テキスト"/>
        <xdr:cNvSpPr txBox="1"/>
      </xdr:nvSpPr>
      <xdr:spPr>
        <a:xfrm>
          <a:off x="5041900" y="1501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367,831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51015</xdr:rowOff>
    </xdr:from>
    <xdr:to>
      <xdr:col>6</xdr:col>
      <xdr:colOff>50800</xdr:colOff>
      <xdr:row>87</xdr:row>
      <xdr:rowOff>152615</xdr:rowOff>
    </xdr:to>
    <xdr:sp macro="" textlink="">
      <xdr:nvSpPr>
        <xdr:cNvPr id="214" name="円/楕円 213"/>
        <xdr:cNvSpPr/>
      </xdr:nvSpPr>
      <xdr:spPr>
        <a:xfrm>
          <a:off x="4064000" y="1496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137392</xdr:rowOff>
    </xdr:from>
    <xdr:ext cx="736600" cy="259045"/>
    <xdr:sp macro="" textlink="">
      <xdr:nvSpPr>
        <xdr:cNvPr id="215" name="テキスト ボックス 214"/>
        <xdr:cNvSpPr txBox="1"/>
      </xdr:nvSpPr>
      <xdr:spPr>
        <a:xfrm>
          <a:off x="3733800" y="15053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335,571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145805</xdr:rowOff>
    </xdr:from>
    <xdr:to>
      <xdr:col>4</xdr:col>
      <xdr:colOff>533400</xdr:colOff>
      <xdr:row>87</xdr:row>
      <xdr:rowOff>75955</xdr:rowOff>
    </xdr:to>
    <xdr:sp macro="" textlink="">
      <xdr:nvSpPr>
        <xdr:cNvPr id="216" name="円/楕円 215"/>
        <xdr:cNvSpPr/>
      </xdr:nvSpPr>
      <xdr:spPr>
        <a:xfrm>
          <a:off x="3175000" y="14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60732</xdr:rowOff>
    </xdr:from>
    <xdr:ext cx="762000" cy="259045"/>
    <xdr:sp macro="" textlink="">
      <xdr:nvSpPr>
        <xdr:cNvPr id="217" name="テキスト ボックス 216"/>
        <xdr:cNvSpPr txBox="1"/>
      </xdr:nvSpPr>
      <xdr:spPr>
        <a:xfrm>
          <a:off x="2844800" y="149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319,686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6541</xdr:rowOff>
    </xdr:from>
    <xdr:to>
      <xdr:col>3</xdr:col>
      <xdr:colOff>330200</xdr:colOff>
      <xdr:row>86</xdr:row>
      <xdr:rowOff>108141</xdr:rowOff>
    </xdr:to>
    <xdr:sp macro="" textlink="">
      <xdr:nvSpPr>
        <xdr:cNvPr id="218" name="円/楕円 217"/>
        <xdr:cNvSpPr/>
      </xdr:nvSpPr>
      <xdr:spPr>
        <a:xfrm>
          <a:off x="2286000" y="14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92918</xdr:rowOff>
    </xdr:from>
    <xdr:ext cx="762000" cy="259045"/>
    <xdr:sp macro="" textlink="">
      <xdr:nvSpPr>
        <xdr:cNvPr id="219" name="テキスト ボックス 218"/>
        <xdr:cNvSpPr txBox="1"/>
      </xdr:nvSpPr>
      <xdr:spPr>
        <a:xfrm>
          <a:off x="1955800" y="1483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290,829</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93769</xdr:rowOff>
    </xdr:from>
    <xdr:to>
      <xdr:col>2</xdr:col>
      <xdr:colOff>127000</xdr:colOff>
      <xdr:row>88</xdr:row>
      <xdr:rowOff>23919</xdr:rowOff>
    </xdr:to>
    <xdr:sp macro="" textlink="">
      <xdr:nvSpPr>
        <xdr:cNvPr id="220" name="円/楕円 219"/>
        <xdr:cNvSpPr/>
      </xdr:nvSpPr>
      <xdr:spPr>
        <a:xfrm>
          <a:off x="1397000" y="150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8696</xdr:rowOff>
    </xdr:from>
    <xdr:ext cx="762000" cy="259045"/>
    <xdr:sp macro="" textlink="">
      <xdr:nvSpPr>
        <xdr:cNvPr id="221" name="テキスト ボックス 220"/>
        <xdr:cNvSpPr txBox="1"/>
      </xdr:nvSpPr>
      <xdr:spPr>
        <a:xfrm>
          <a:off x="1066800" y="1509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歌志内市財政健全化計画に基づき職員給与の削減（</a:t>
          </a:r>
          <a:r>
            <a:rPr lang="en-US" altLang="ja-JP" sz="1100" b="0" i="0" baseline="0">
              <a:solidFill>
                <a:schemeClr val="dk1"/>
              </a:solidFill>
              <a:effectLst/>
              <a:latin typeface="+mn-lt"/>
              <a:ea typeface="+mn-ea"/>
              <a:cs typeface="+mn-cs"/>
            </a:rPr>
            <a:t>H19.4</a:t>
          </a:r>
          <a:r>
            <a:rPr lang="ja-JP" altLang="ja-JP" sz="1100" b="0" i="0" baseline="0">
              <a:solidFill>
                <a:schemeClr val="dk1"/>
              </a:solidFill>
              <a:effectLst/>
              <a:latin typeface="+mn-lt"/>
              <a:ea typeface="+mn-ea"/>
              <a:cs typeface="+mn-cs"/>
            </a:rPr>
            <a:t>から基本給</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％）を行ってきたため全国市平均と比較し若干下回っている。（</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％削減、</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％削減、</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％削減）引き続き抑制に努めることとするが、財政状況を勘案しながら適正な給与水準の維持を図る。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28363</xdr:rowOff>
    </xdr:from>
    <xdr:to>
      <xdr:col>24</xdr:col>
      <xdr:colOff>558800</xdr:colOff>
      <xdr:row>88</xdr:row>
      <xdr:rowOff>112607</xdr:rowOff>
    </xdr:to>
    <xdr:cxnSp macro="">
      <xdr:nvCxnSpPr>
        <xdr:cNvPr id="250" name="直線コネクタ 249"/>
        <xdr:cNvCxnSpPr/>
      </xdr:nvCxnSpPr>
      <xdr:spPr>
        <a:xfrm flipV="1">
          <a:off x="17018000" y="13744363"/>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84684</xdr:rowOff>
    </xdr:from>
    <xdr:ext cx="762000" cy="259045"/>
    <xdr:sp macro="" textlink="">
      <xdr:nvSpPr>
        <xdr:cNvPr id="251" name="給与水準   （国との比較）最小値テキスト"/>
        <xdr:cNvSpPr txBox="1"/>
      </xdr:nvSpPr>
      <xdr:spPr>
        <a:xfrm>
          <a:off x="17106900" y="151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112607</xdr:rowOff>
    </xdr:from>
    <xdr:to>
      <xdr:col>24</xdr:col>
      <xdr:colOff>647700</xdr:colOff>
      <xdr:row>88</xdr:row>
      <xdr:rowOff>112607</xdr:rowOff>
    </xdr:to>
    <xdr:cxnSp macro="">
      <xdr:nvCxnSpPr>
        <xdr:cNvPr id="252" name="直線コネクタ 251"/>
        <xdr:cNvCxnSpPr/>
      </xdr:nvCxnSpPr>
      <xdr:spPr>
        <a:xfrm>
          <a:off x="16929100" y="152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114740</xdr:rowOff>
    </xdr:from>
    <xdr:ext cx="762000" cy="259045"/>
    <xdr:sp macro="" textlink="">
      <xdr:nvSpPr>
        <xdr:cNvPr id="253" name="給与水準   （国との比較）最大値テキスト"/>
        <xdr:cNvSpPr txBox="1"/>
      </xdr:nvSpPr>
      <xdr:spPr>
        <a:xfrm>
          <a:off x="17106900" y="134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24</xdr:col>
      <xdr:colOff>469900</xdr:colOff>
      <xdr:row>80</xdr:row>
      <xdr:rowOff>28363</xdr:rowOff>
    </xdr:from>
    <xdr:to>
      <xdr:col>24</xdr:col>
      <xdr:colOff>647700</xdr:colOff>
      <xdr:row>80</xdr:row>
      <xdr:rowOff>28363</xdr:rowOff>
    </xdr:to>
    <xdr:cxnSp macro="">
      <xdr:nvCxnSpPr>
        <xdr:cNvPr id="254" name="直線コネクタ 253"/>
        <xdr:cNvCxnSpPr/>
      </xdr:nvCxnSpPr>
      <xdr:spPr>
        <a:xfrm>
          <a:off x="16929100" y="1374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86</xdr:row>
      <xdr:rowOff>85513</xdr:rowOff>
    </xdr:to>
    <xdr:cxnSp macro="">
      <xdr:nvCxnSpPr>
        <xdr:cNvPr id="255" name="直線コネクタ 254"/>
        <xdr:cNvCxnSpPr/>
      </xdr:nvCxnSpPr>
      <xdr:spPr>
        <a:xfrm flipV="1">
          <a:off x="16179800" y="14516523"/>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140564</xdr:rowOff>
    </xdr:from>
    <xdr:ext cx="762000" cy="259045"/>
    <xdr:sp macro="" textlink="">
      <xdr:nvSpPr>
        <xdr:cNvPr id="256" name="給与水準   （国との比較）平均値テキスト"/>
        <xdr:cNvSpPr txBox="1"/>
      </xdr:nvSpPr>
      <xdr:spPr>
        <a:xfrm>
          <a:off x="17106900" y="1454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57" name="フローチャート : 判断 256"/>
        <xdr:cNvSpPr/>
      </xdr:nvSpPr>
      <xdr:spPr>
        <a:xfrm>
          <a:off x="169672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85513</xdr:rowOff>
    </xdr:from>
    <xdr:to>
      <xdr:col>23</xdr:col>
      <xdr:colOff>406400</xdr:colOff>
      <xdr:row>86</xdr:row>
      <xdr:rowOff>93557</xdr:rowOff>
    </xdr:to>
    <xdr:cxnSp macro="">
      <xdr:nvCxnSpPr>
        <xdr:cNvPr id="258" name="直線コネクタ 257"/>
        <xdr:cNvCxnSpPr/>
      </xdr:nvCxnSpPr>
      <xdr:spPr>
        <a:xfrm flipV="1">
          <a:off x="15290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59" name="フローチャート : 判断 258"/>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0" name="テキスト ボックス 259"/>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57996</xdr:rowOff>
    </xdr:from>
    <xdr:to>
      <xdr:col>22</xdr:col>
      <xdr:colOff>203200</xdr:colOff>
      <xdr:row>86</xdr:row>
      <xdr:rowOff>93557</xdr:rowOff>
    </xdr:to>
    <xdr:cxnSp macro="">
      <xdr:nvCxnSpPr>
        <xdr:cNvPr id="261" name="直線コネクタ 260"/>
        <xdr:cNvCxnSpPr/>
      </xdr:nvCxnSpPr>
      <xdr:spPr>
        <a:xfrm>
          <a:off x="14401800" y="13945446"/>
          <a:ext cx="889000" cy="8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2" name="フローチャート : 判断 261"/>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63" name="テキスト ボックス 262"/>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41911</xdr:rowOff>
    </xdr:from>
    <xdr:to>
      <xdr:col>21</xdr:col>
      <xdr:colOff>0</xdr:colOff>
      <xdr:row>81</xdr:row>
      <xdr:rowOff>57996</xdr:rowOff>
    </xdr:to>
    <xdr:cxnSp macro="">
      <xdr:nvCxnSpPr>
        <xdr:cNvPr id="264" name="直線コネクタ 263"/>
        <xdr:cNvCxnSpPr/>
      </xdr:nvCxnSpPr>
      <xdr:spPr>
        <a:xfrm>
          <a:off x="13512800" y="139293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15663</xdr:rowOff>
    </xdr:from>
    <xdr:to>
      <xdr:col>21</xdr:col>
      <xdr:colOff>50800</xdr:colOff>
      <xdr:row>84</xdr:row>
      <xdr:rowOff>117263</xdr:rowOff>
    </xdr:to>
    <xdr:sp macro="" textlink="">
      <xdr:nvSpPr>
        <xdr:cNvPr id="265" name="フローチャート : 判断 264"/>
        <xdr:cNvSpPr/>
      </xdr:nvSpPr>
      <xdr:spPr>
        <a:xfrm>
          <a:off x="14351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102040</xdr:rowOff>
    </xdr:from>
    <xdr:ext cx="762000" cy="259045"/>
    <xdr:sp macro="" textlink="">
      <xdr:nvSpPr>
        <xdr:cNvPr id="266" name="テキスト ボックス 265"/>
        <xdr:cNvSpPr txBox="1"/>
      </xdr:nvSpPr>
      <xdr:spPr>
        <a:xfrm>
          <a:off x="14020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67" name="フローチャート : 判断 266"/>
        <xdr:cNvSpPr/>
      </xdr:nvSpPr>
      <xdr:spPr>
        <a:xfrm>
          <a:off x="13462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37693</xdr:rowOff>
    </xdr:from>
    <xdr:ext cx="762000" cy="259045"/>
    <xdr:sp macro="" textlink="">
      <xdr:nvSpPr>
        <xdr:cNvPr id="268" name="テキスト ボックス 267"/>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4" name="円/楕円 273"/>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5"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34713</xdr:rowOff>
    </xdr:from>
    <xdr:to>
      <xdr:col>23</xdr:col>
      <xdr:colOff>457200</xdr:colOff>
      <xdr:row>86</xdr:row>
      <xdr:rowOff>136313</xdr:rowOff>
    </xdr:to>
    <xdr:sp macro="" textlink="">
      <xdr:nvSpPr>
        <xdr:cNvPr id="276" name="円/楕円 275"/>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77" name="テキスト ボックス 276"/>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42757</xdr:rowOff>
    </xdr:from>
    <xdr:to>
      <xdr:col>22</xdr:col>
      <xdr:colOff>254000</xdr:colOff>
      <xdr:row>86</xdr:row>
      <xdr:rowOff>144357</xdr:rowOff>
    </xdr:to>
    <xdr:sp macro="" textlink="">
      <xdr:nvSpPr>
        <xdr:cNvPr id="278" name="円/楕円 277"/>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154534</xdr:rowOff>
    </xdr:from>
    <xdr:ext cx="762000" cy="259045"/>
    <xdr:sp macro="" textlink="">
      <xdr:nvSpPr>
        <xdr:cNvPr id="279" name="テキスト ボックス 278"/>
        <xdr:cNvSpPr txBox="1"/>
      </xdr:nvSpPr>
      <xdr:spPr>
        <a:xfrm>
          <a:off x="14909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7196</xdr:rowOff>
    </xdr:from>
    <xdr:to>
      <xdr:col>21</xdr:col>
      <xdr:colOff>50800</xdr:colOff>
      <xdr:row>81</xdr:row>
      <xdr:rowOff>108796</xdr:rowOff>
    </xdr:to>
    <xdr:sp macro="" textlink="">
      <xdr:nvSpPr>
        <xdr:cNvPr id="280" name="円/楕円 279"/>
        <xdr:cNvSpPr/>
      </xdr:nvSpPr>
      <xdr:spPr>
        <a:xfrm>
          <a:off x="14351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118973</xdr:rowOff>
    </xdr:from>
    <xdr:ext cx="762000" cy="259045"/>
    <xdr:sp macro="" textlink="">
      <xdr:nvSpPr>
        <xdr:cNvPr id="281" name="テキスト ボックス 280"/>
        <xdr:cNvSpPr txBox="1"/>
      </xdr:nvSpPr>
      <xdr:spPr>
        <a:xfrm>
          <a:off x="14020800" y="136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162561</xdr:rowOff>
    </xdr:from>
    <xdr:to>
      <xdr:col>19</xdr:col>
      <xdr:colOff>533400</xdr:colOff>
      <xdr:row>81</xdr:row>
      <xdr:rowOff>92711</xdr:rowOff>
    </xdr:to>
    <xdr:sp macro="" textlink="">
      <xdr:nvSpPr>
        <xdr:cNvPr id="282" name="円/楕円 281"/>
        <xdr:cNvSpPr/>
      </xdr:nvSpPr>
      <xdr:spPr>
        <a:xfrm>
          <a:off x="13462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102888</xdr:rowOff>
    </xdr:from>
    <xdr:ext cx="762000" cy="259045"/>
    <xdr:sp macro="" textlink="">
      <xdr:nvSpPr>
        <xdr:cNvPr id="283" name="テキスト ボックス 282"/>
        <xdr:cNvSpPr txBox="1"/>
      </xdr:nvSpPr>
      <xdr:spPr>
        <a:xfrm>
          <a:off x="13131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年度からの行財政改革推進計画に基づき、原則退職者不補充（一般職については</a:t>
          </a:r>
          <a:r>
            <a:rPr lang="en-US" altLang="ja-JP" sz="1100" b="0" i="0" baseline="0">
              <a:solidFill>
                <a:schemeClr val="dk1"/>
              </a:solidFill>
              <a:effectLst/>
              <a:latin typeface="+mn-lt"/>
              <a:ea typeface="+mn-ea"/>
              <a:cs typeface="+mn-cs"/>
            </a:rPr>
            <a:t>H7</a:t>
          </a:r>
          <a:r>
            <a:rPr lang="ja-JP" altLang="ja-JP" sz="1100" b="0" i="0" baseline="0">
              <a:solidFill>
                <a:schemeClr val="dk1"/>
              </a:solidFill>
              <a:effectLst/>
              <a:latin typeface="+mn-lt"/>
              <a:ea typeface="+mn-ea"/>
              <a:cs typeface="+mn-cs"/>
            </a:rPr>
            <a:t>年度より）</a:t>
          </a:r>
          <a:r>
            <a:rPr lang="ja-JP" altLang="en-US" sz="1100" b="0" i="0" baseline="0">
              <a:solidFill>
                <a:schemeClr val="dk1"/>
              </a:solidFill>
              <a:effectLst/>
              <a:latin typeface="+mn-lt"/>
              <a:ea typeface="+mn-ea"/>
              <a:cs typeface="+mn-cs"/>
            </a:rPr>
            <a:t>とし、</a:t>
          </a:r>
          <a:r>
            <a:rPr lang="ja-JP" altLang="ja-JP" sz="1100" b="0" i="0" baseline="0">
              <a:solidFill>
                <a:schemeClr val="dk1"/>
              </a:solidFill>
              <a:effectLst/>
              <a:latin typeface="+mn-lt"/>
              <a:ea typeface="+mn-ea"/>
              <a:cs typeface="+mn-cs"/>
            </a:rPr>
            <a:t>職員数は対</a:t>
          </a:r>
          <a:r>
            <a:rPr lang="en-US" altLang="ja-JP" sz="1100" b="0" i="0" baseline="0">
              <a:solidFill>
                <a:schemeClr val="dk1"/>
              </a:solidFill>
              <a:effectLst/>
              <a:latin typeface="+mn-lt"/>
              <a:ea typeface="+mn-ea"/>
              <a:cs typeface="+mn-cs"/>
            </a:rPr>
            <a:t>H11</a:t>
          </a:r>
          <a:r>
            <a:rPr lang="ja-JP" altLang="ja-JP" sz="1100" b="0" i="0" baseline="0">
              <a:solidFill>
                <a:schemeClr val="dk1"/>
              </a:solidFill>
              <a:effectLst/>
              <a:latin typeface="+mn-lt"/>
              <a:ea typeface="+mn-ea"/>
              <a:cs typeface="+mn-cs"/>
            </a:rPr>
            <a:t>年で△</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48.4</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今後の組織機能</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維持</a:t>
          </a:r>
          <a:r>
            <a:rPr lang="ja-JP" altLang="en-US" sz="1100" b="0" i="0" baseline="0">
              <a:solidFill>
                <a:schemeClr val="dk1"/>
              </a:solidFill>
              <a:effectLst/>
              <a:latin typeface="+mn-lt"/>
              <a:ea typeface="+mn-ea"/>
              <a:cs typeface="+mn-cs"/>
            </a:rPr>
            <a:t>や職員の年齢別のバランス等を考慮し、退職者の</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以下の職員を補充をしながら、</a:t>
          </a:r>
          <a:r>
            <a:rPr lang="ja-JP" altLang="ja-JP" sz="1100" b="0" i="0" baseline="0">
              <a:solidFill>
                <a:schemeClr val="dk1"/>
              </a:solidFill>
              <a:effectLst/>
              <a:latin typeface="+mn-lt"/>
              <a:ea typeface="+mn-ea"/>
              <a:cs typeface="+mn-cs"/>
            </a:rPr>
            <a:t>引き続き職員数の削減を図る。</a:t>
          </a:r>
          <a:endParaRPr lang="ja-JP" altLang="ja-JP">
            <a:effectLst/>
          </a:endParaRPr>
        </a:p>
        <a:p>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24723</xdr:rowOff>
    </xdr:from>
    <xdr:to>
      <xdr:col>24</xdr:col>
      <xdr:colOff>558800</xdr:colOff>
      <xdr:row>67</xdr:row>
      <xdr:rowOff>55880</xdr:rowOff>
    </xdr:to>
    <xdr:cxnSp macro="">
      <xdr:nvCxnSpPr>
        <xdr:cNvPr id="313" name="直線コネクタ 312"/>
        <xdr:cNvCxnSpPr/>
      </xdr:nvCxnSpPr>
      <xdr:spPr>
        <a:xfrm flipV="1">
          <a:off x="17018000" y="10140273"/>
          <a:ext cx="0" cy="140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4"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24.30</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5" name="直線コネクタ 314"/>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111100</xdr:rowOff>
    </xdr:from>
    <xdr:ext cx="762000" cy="259045"/>
    <xdr:sp macro="" textlink="">
      <xdr:nvSpPr>
        <xdr:cNvPr id="316" name="定員管理の状況最大値テキスト"/>
        <xdr:cNvSpPr txBox="1"/>
      </xdr:nvSpPr>
      <xdr:spPr>
        <a:xfrm>
          <a:off x="17106900" y="988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24</xdr:col>
      <xdr:colOff>469900</xdr:colOff>
      <xdr:row>59</xdr:row>
      <xdr:rowOff>24723</xdr:rowOff>
    </xdr:from>
    <xdr:to>
      <xdr:col>24</xdr:col>
      <xdr:colOff>647700</xdr:colOff>
      <xdr:row>59</xdr:row>
      <xdr:rowOff>24723</xdr:rowOff>
    </xdr:to>
    <xdr:cxnSp macro="">
      <xdr:nvCxnSpPr>
        <xdr:cNvPr id="317" name="直線コネクタ 316"/>
        <xdr:cNvCxnSpPr/>
      </xdr:nvCxnSpPr>
      <xdr:spPr>
        <a:xfrm>
          <a:off x="16929100" y="1014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165396</xdr:rowOff>
    </xdr:from>
    <xdr:to>
      <xdr:col>24</xdr:col>
      <xdr:colOff>558800</xdr:colOff>
      <xdr:row>67</xdr:row>
      <xdr:rowOff>55880</xdr:rowOff>
    </xdr:to>
    <xdr:cxnSp macro="">
      <xdr:nvCxnSpPr>
        <xdr:cNvPr id="318" name="直線コネクタ 317"/>
        <xdr:cNvCxnSpPr/>
      </xdr:nvCxnSpPr>
      <xdr:spPr>
        <a:xfrm>
          <a:off x="16179800" y="11481096"/>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111777</xdr:rowOff>
    </xdr:from>
    <xdr:ext cx="762000" cy="259045"/>
    <xdr:sp macro="" textlink="">
      <xdr:nvSpPr>
        <xdr:cNvPr id="319"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20" name="フローチャート : 判断 319"/>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165396</xdr:rowOff>
    </xdr:from>
    <xdr:to>
      <xdr:col>23</xdr:col>
      <xdr:colOff>406400</xdr:colOff>
      <xdr:row>67</xdr:row>
      <xdr:rowOff>46228</xdr:rowOff>
    </xdr:to>
    <xdr:cxnSp macro="">
      <xdr:nvCxnSpPr>
        <xdr:cNvPr id="321" name="直線コネクタ 320"/>
        <xdr:cNvCxnSpPr/>
      </xdr:nvCxnSpPr>
      <xdr:spPr>
        <a:xfrm flipV="1">
          <a:off x="15290800" y="1148109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106511</xdr:rowOff>
    </xdr:from>
    <xdr:to>
      <xdr:col>23</xdr:col>
      <xdr:colOff>457200</xdr:colOff>
      <xdr:row>61</xdr:row>
      <xdr:rowOff>36661</xdr:rowOff>
    </xdr:to>
    <xdr:sp macro="" textlink="">
      <xdr:nvSpPr>
        <xdr:cNvPr id="322" name="フローチャート : 判断 321"/>
        <xdr:cNvSpPr/>
      </xdr:nvSpPr>
      <xdr:spPr>
        <a:xfrm>
          <a:off x="16129000" y="103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46838</xdr:rowOff>
    </xdr:from>
    <xdr:ext cx="736600" cy="259045"/>
    <xdr:sp macro="" textlink="">
      <xdr:nvSpPr>
        <xdr:cNvPr id="323" name="テキスト ボックス 322"/>
        <xdr:cNvSpPr txBox="1"/>
      </xdr:nvSpPr>
      <xdr:spPr>
        <a:xfrm>
          <a:off x="15798800" y="1016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10033</xdr:rowOff>
    </xdr:from>
    <xdr:to>
      <xdr:col>22</xdr:col>
      <xdr:colOff>203200</xdr:colOff>
      <xdr:row>67</xdr:row>
      <xdr:rowOff>46228</xdr:rowOff>
    </xdr:to>
    <xdr:cxnSp macro="">
      <xdr:nvCxnSpPr>
        <xdr:cNvPr id="324" name="直線コネクタ 323"/>
        <xdr:cNvCxnSpPr/>
      </xdr:nvCxnSpPr>
      <xdr:spPr>
        <a:xfrm>
          <a:off x="14401800" y="1149718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116163</xdr:rowOff>
    </xdr:from>
    <xdr:to>
      <xdr:col>22</xdr:col>
      <xdr:colOff>254000</xdr:colOff>
      <xdr:row>61</xdr:row>
      <xdr:rowOff>46313</xdr:rowOff>
    </xdr:to>
    <xdr:sp macro="" textlink="">
      <xdr:nvSpPr>
        <xdr:cNvPr id="325" name="フローチャート : 判断 324"/>
        <xdr:cNvSpPr/>
      </xdr:nvSpPr>
      <xdr:spPr>
        <a:xfrm>
          <a:off x="15240000" y="104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56490</xdr:rowOff>
    </xdr:from>
    <xdr:ext cx="762000" cy="259045"/>
    <xdr:sp macro="" textlink="">
      <xdr:nvSpPr>
        <xdr:cNvPr id="326" name="テキスト ボックス 325"/>
        <xdr:cNvSpPr txBox="1"/>
      </xdr:nvSpPr>
      <xdr:spPr>
        <a:xfrm>
          <a:off x="14909800" y="1017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10033</xdr:rowOff>
    </xdr:from>
    <xdr:to>
      <xdr:col>21</xdr:col>
      <xdr:colOff>0</xdr:colOff>
      <xdr:row>67</xdr:row>
      <xdr:rowOff>11642</xdr:rowOff>
    </xdr:to>
    <xdr:cxnSp macro="">
      <xdr:nvCxnSpPr>
        <xdr:cNvPr id="327" name="直線コネクタ 326"/>
        <xdr:cNvCxnSpPr/>
      </xdr:nvCxnSpPr>
      <xdr:spPr>
        <a:xfrm flipV="1">
          <a:off x="13512800" y="1149718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14817</xdr:rowOff>
    </xdr:from>
    <xdr:to>
      <xdr:col>21</xdr:col>
      <xdr:colOff>50800</xdr:colOff>
      <xdr:row>60</xdr:row>
      <xdr:rowOff>116417</xdr:rowOff>
    </xdr:to>
    <xdr:sp macro="" textlink="">
      <xdr:nvSpPr>
        <xdr:cNvPr id="328" name="フローチャート : 判断 327"/>
        <xdr:cNvSpPr/>
      </xdr:nvSpPr>
      <xdr:spPr>
        <a:xfrm>
          <a:off x="14351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126594</xdr:rowOff>
    </xdr:from>
    <xdr:ext cx="762000" cy="259045"/>
    <xdr:sp macro="" textlink="">
      <xdr:nvSpPr>
        <xdr:cNvPr id="329" name="テキスト ボックス 328"/>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150071</xdr:rowOff>
    </xdr:from>
    <xdr:to>
      <xdr:col>19</xdr:col>
      <xdr:colOff>533400</xdr:colOff>
      <xdr:row>60</xdr:row>
      <xdr:rowOff>80221</xdr:rowOff>
    </xdr:to>
    <xdr:sp macro="" textlink="">
      <xdr:nvSpPr>
        <xdr:cNvPr id="330" name="フローチャート : 判断 329"/>
        <xdr:cNvSpPr/>
      </xdr:nvSpPr>
      <xdr:spPr>
        <a:xfrm>
          <a:off x="13462000" y="1026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90398</xdr:rowOff>
    </xdr:from>
    <xdr:ext cx="762000" cy="259045"/>
    <xdr:sp macro="" textlink="">
      <xdr:nvSpPr>
        <xdr:cNvPr id="331" name="テキスト ボックス 330"/>
        <xdr:cNvSpPr txBox="1"/>
      </xdr:nvSpPr>
      <xdr:spPr>
        <a:xfrm>
          <a:off x="13131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5080</xdr:rowOff>
    </xdr:from>
    <xdr:to>
      <xdr:col>24</xdr:col>
      <xdr:colOff>609600</xdr:colOff>
      <xdr:row>67</xdr:row>
      <xdr:rowOff>106680</xdr:rowOff>
    </xdr:to>
    <xdr:sp macro="" textlink="">
      <xdr:nvSpPr>
        <xdr:cNvPr id="337" name="円/楕円 336"/>
        <xdr:cNvSpPr/>
      </xdr:nvSpPr>
      <xdr:spPr>
        <a:xfrm>
          <a:off x="16967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72407</xdr:rowOff>
    </xdr:from>
    <xdr:ext cx="762000" cy="259045"/>
    <xdr:sp macro="" textlink="">
      <xdr:nvSpPr>
        <xdr:cNvPr id="338" name="定員管理の状況該当値テキスト"/>
        <xdr:cNvSpPr txBox="1"/>
      </xdr:nvSpPr>
      <xdr:spPr>
        <a:xfrm>
          <a:off x="17106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114596</xdr:rowOff>
    </xdr:from>
    <xdr:to>
      <xdr:col>23</xdr:col>
      <xdr:colOff>457200</xdr:colOff>
      <xdr:row>67</xdr:row>
      <xdr:rowOff>44746</xdr:rowOff>
    </xdr:to>
    <xdr:sp macro="" textlink="">
      <xdr:nvSpPr>
        <xdr:cNvPr id="339" name="円/楕円 338"/>
        <xdr:cNvSpPr/>
      </xdr:nvSpPr>
      <xdr:spPr>
        <a:xfrm>
          <a:off x="16129000" y="114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29523</xdr:rowOff>
    </xdr:from>
    <xdr:ext cx="736600" cy="259045"/>
    <xdr:sp macro="" textlink="">
      <xdr:nvSpPr>
        <xdr:cNvPr id="340" name="テキスト ボックス 339"/>
        <xdr:cNvSpPr txBox="1"/>
      </xdr:nvSpPr>
      <xdr:spPr>
        <a:xfrm>
          <a:off x="15798800" y="115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166878</xdr:rowOff>
    </xdr:from>
    <xdr:to>
      <xdr:col>22</xdr:col>
      <xdr:colOff>254000</xdr:colOff>
      <xdr:row>67</xdr:row>
      <xdr:rowOff>97028</xdr:rowOff>
    </xdr:to>
    <xdr:sp macro="" textlink="">
      <xdr:nvSpPr>
        <xdr:cNvPr id="341" name="円/楕円 340"/>
        <xdr:cNvSpPr/>
      </xdr:nvSpPr>
      <xdr:spPr>
        <a:xfrm>
          <a:off x="15240000" y="114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81805</xdr:rowOff>
    </xdr:from>
    <xdr:ext cx="762000" cy="259045"/>
    <xdr:sp macro="" textlink="">
      <xdr:nvSpPr>
        <xdr:cNvPr id="342" name="テキスト ボックス 341"/>
        <xdr:cNvSpPr txBox="1"/>
      </xdr:nvSpPr>
      <xdr:spPr>
        <a:xfrm>
          <a:off x="14909800" y="1156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130683</xdr:rowOff>
    </xdr:from>
    <xdr:to>
      <xdr:col>21</xdr:col>
      <xdr:colOff>50800</xdr:colOff>
      <xdr:row>67</xdr:row>
      <xdr:rowOff>60833</xdr:rowOff>
    </xdr:to>
    <xdr:sp macro="" textlink="">
      <xdr:nvSpPr>
        <xdr:cNvPr id="343" name="円/楕円 342"/>
        <xdr:cNvSpPr/>
      </xdr:nvSpPr>
      <xdr:spPr>
        <a:xfrm>
          <a:off x="14351000" y="114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45610</xdr:rowOff>
    </xdr:from>
    <xdr:ext cx="762000" cy="259045"/>
    <xdr:sp macro="" textlink="">
      <xdr:nvSpPr>
        <xdr:cNvPr id="344" name="テキスト ボックス 343"/>
        <xdr:cNvSpPr txBox="1"/>
      </xdr:nvSpPr>
      <xdr:spPr>
        <a:xfrm>
          <a:off x="14020800" y="11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132292</xdr:rowOff>
    </xdr:from>
    <xdr:to>
      <xdr:col>19</xdr:col>
      <xdr:colOff>533400</xdr:colOff>
      <xdr:row>67</xdr:row>
      <xdr:rowOff>62442</xdr:rowOff>
    </xdr:to>
    <xdr:sp macro="" textlink="">
      <xdr:nvSpPr>
        <xdr:cNvPr id="345" name="円/楕円 344"/>
        <xdr:cNvSpPr/>
      </xdr:nvSpPr>
      <xdr:spPr>
        <a:xfrm>
          <a:off x="13462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47219</xdr:rowOff>
    </xdr:from>
    <xdr:ext cx="762000" cy="259045"/>
    <xdr:sp macro="" textlink="">
      <xdr:nvSpPr>
        <xdr:cNvPr id="346" name="テキスト ボックス 345"/>
        <xdr:cNvSpPr txBox="1"/>
      </xdr:nvSpPr>
      <xdr:spPr>
        <a:xfrm>
          <a:off x="13131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歌志内市財政健全化計画に基づき、地方債の発行を抑制したことや平成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年度３カ年にわたり利率の高い起債を繰上償還したことにより、年々減少傾向にある。今後も引き続き必要最小限の事業を吟味し、地方債の発行を極力抑制し比率の抑制を図る。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41</xdr:row>
      <xdr:rowOff>162378</xdr:rowOff>
    </xdr:to>
    <xdr:cxnSp macro="">
      <xdr:nvCxnSpPr>
        <xdr:cNvPr id="378" name="直線コネクタ 377"/>
        <xdr:cNvCxnSpPr/>
      </xdr:nvCxnSpPr>
      <xdr:spPr>
        <a:xfrm flipV="1">
          <a:off x="17018000" y="6054272"/>
          <a:ext cx="0" cy="1137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134455</xdr:rowOff>
    </xdr:from>
    <xdr:ext cx="762000" cy="259045"/>
    <xdr:sp macro="" textlink="">
      <xdr:nvSpPr>
        <xdr:cNvPr id="379" name="公債費負担の状況最小値テキスト"/>
        <xdr:cNvSpPr txBox="1"/>
      </xdr:nvSpPr>
      <xdr:spPr>
        <a:xfrm>
          <a:off x="17106900" y="716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24</xdr:col>
      <xdr:colOff>469900</xdr:colOff>
      <xdr:row>41</xdr:row>
      <xdr:rowOff>162378</xdr:rowOff>
    </xdr:from>
    <xdr:to>
      <xdr:col>24</xdr:col>
      <xdr:colOff>647700</xdr:colOff>
      <xdr:row>41</xdr:row>
      <xdr:rowOff>162378</xdr:rowOff>
    </xdr:to>
    <xdr:cxnSp macro="">
      <xdr:nvCxnSpPr>
        <xdr:cNvPr id="380" name="直線コネクタ 379"/>
        <xdr:cNvCxnSpPr/>
      </xdr:nvCxnSpPr>
      <xdr:spPr>
        <a:xfrm>
          <a:off x="16929100" y="71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81"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82" name="直線コネクタ 381"/>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55336</xdr:rowOff>
    </xdr:from>
    <xdr:to>
      <xdr:col>24</xdr:col>
      <xdr:colOff>558800</xdr:colOff>
      <xdr:row>37</xdr:row>
      <xdr:rowOff>135769</xdr:rowOff>
    </xdr:to>
    <xdr:cxnSp macro="">
      <xdr:nvCxnSpPr>
        <xdr:cNvPr id="383" name="直線コネクタ 382"/>
        <xdr:cNvCxnSpPr/>
      </xdr:nvCxnSpPr>
      <xdr:spPr>
        <a:xfrm flipV="1">
          <a:off x="16179800" y="639898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11992</xdr:rowOff>
    </xdr:from>
    <xdr:ext cx="762000" cy="259045"/>
    <xdr:sp macro="" textlink="">
      <xdr:nvSpPr>
        <xdr:cNvPr id="384" name="公債費負担の状況平均値テキスト"/>
        <xdr:cNvSpPr txBox="1"/>
      </xdr:nvSpPr>
      <xdr:spPr>
        <a:xfrm>
          <a:off x="17106900" y="6527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385" name="フローチャート : 判断 384"/>
        <xdr:cNvSpPr/>
      </xdr:nvSpPr>
      <xdr:spPr>
        <a:xfrm>
          <a:off x="169672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135769</xdr:rowOff>
    </xdr:from>
    <xdr:to>
      <xdr:col>23</xdr:col>
      <xdr:colOff>406400</xdr:colOff>
      <xdr:row>39</xdr:row>
      <xdr:rowOff>68641</xdr:rowOff>
    </xdr:to>
    <xdr:cxnSp macro="">
      <xdr:nvCxnSpPr>
        <xdr:cNvPr id="386" name="直線コネクタ 385"/>
        <xdr:cNvCxnSpPr/>
      </xdr:nvCxnSpPr>
      <xdr:spPr>
        <a:xfrm flipV="1">
          <a:off x="15290800" y="6479419"/>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62895</xdr:rowOff>
    </xdr:from>
    <xdr:to>
      <xdr:col>23</xdr:col>
      <xdr:colOff>457200</xdr:colOff>
      <xdr:row>38</xdr:row>
      <xdr:rowOff>164495</xdr:rowOff>
    </xdr:to>
    <xdr:sp macro="" textlink="">
      <xdr:nvSpPr>
        <xdr:cNvPr id="387" name="フローチャート : 判断 386"/>
        <xdr:cNvSpPr/>
      </xdr:nvSpPr>
      <xdr:spPr>
        <a:xfrm>
          <a:off x="16129000" y="657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149272</xdr:rowOff>
    </xdr:from>
    <xdr:ext cx="736600" cy="259045"/>
    <xdr:sp macro="" textlink="">
      <xdr:nvSpPr>
        <xdr:cNvPr id="388" name="テキスト ボックス 387"/>
        <xdr:cNvSpPr txBox="1"/>
      </xdr:nvSpPr>
      <xdr:spPr>
        <a:xfrm>
          <a:off x="15798800" y="666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68641</xdr:rowOff>
    </xdr:from>
    <xdr:to>
      <xdr:col>22</xdr:col>
      <xdr:colOff>203200</xdr:colOff>
      <xdr:row>42</xdr:row>
      <xdr:rowOff>2419</xdr:rowOff>
    </xdr:to>
    <xdr:cxnSp macro="">
      <xdr:nvCxnSpPr>
        <xdr:cNvPr id="389" name="直線コネクタ 388"/>
        <xdr:cNvCxnSpPr/>
      </xdr:nvCxnSpPr>
      <xdr:spPr>
        <a:xfrm flipV="1">
          <a:off x="14401800" y="6755191"/>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120348</xdr:rowOff>
    </xdr:from>
    <xdr:to>
      <xdr:col>22</xdr:col>
      <xdr:colOff>254000</xdr:colOff>
      <xdr:row>39</xdr:row>
      <xdr:rowOff>50498</xdr:rowOff>
    </xdr:to>
    <xdr:sp macro="" textlink="">
      <xdr:nvSpPr>
        <xdr:cNvPr id="390" name="フローチャート : 判断 389"/>
        <xdr:cNvSpPr/>
      </xdr:nvSpPr>
      <xdr:spPr>
        <a:xfrm>
          <a:off x="15240000" y="66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60675</xdr:rowOff>
    </xdr:from>
    <xdr:ext cx="762000" cy="259045"/>
    <xdr:sp macro="" textlink="">
      <xdr:nvSpPr>
        <xdr:cNvPr id="391" name="テキスト ボックス 390"/>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2419</xdr:rowOff>
    </xdr:from>
    <xdr:to>
      <xdr:col>21</xdr:col>
      <xdr:colOff>0</xdr:colOff>
      <xdr:row>45</xdr:row>
      <xdr:rowOff>51102</xdr:rowOff>
    </xdr:to>
    <xdr:cxnSp macro="">
      <xdr:nvCxnSpPr>
        <xdr:cNvPr id="392" name="直線コネクタ 391"/>
        <xdr:cNvCxnSpPr/>
      </xdr:nvCxnSpPr>
      <xdr:spPr>
        <a:xfrm flipV="1">
          <a:off x="13512800" y="7203319"/>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130931</xdr:rowOff>
    </xdr:from>
    <xdr:to>
      <xdr:col>21</xdr:col>
      <xdr:colOff>50800</xdr:colOff>
      <xdr:row>38</xdr:row>
      <xdr:rowOff>61081</xdr:rowOff>
    </xdr:to>
    <xdr:sp macro="" textlink="">
      <xdr:nvSpPr>
        <xdr:cNvPr id="393" name="フローチャート : 判断 392"/>
        <xdr:cNvSpPr/>
      </xdr:nvSpPr>
      <xdr:spPr>
        <a:xfrm>
          <a:off x="14351000" y="64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71258</xdr:rowOff>
    </xdr:from>
    <xdr:ext cx="762000" cy="259045"/>
    <xdr:sp macro="" textlink="">
      <xdr:nvSpPr>
        <xdr:cNvPr id="394" name="テキスト ボックス 393"/>
        <xdr:cNvSpPr txBox="1"/>
      </xdr:nvSpPr>
      <xdr:spPr>
        <a:xfrm>
          <a:off x="14020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119440</xdr:rowOff>
    </xdr:from>
    <xdr:to>
      <xdr:col>19</xdr:col>
      <xdr:colOff>533400</xdr:colOff>
      <xdr:row>38</xdr:row>
      <xdr:rowOff>49591</xdr:rowOff>
    </xdr:to>
    <xdr:sp macro="" textlink="">
      <xdr:nvSpPr>
        <xdr:cNvPr id="395" name="フローチャート : 判断 394"/>
        <xdr:cNvSpPr/>
      </xdr:nvSpPr>
      <xdr:spPr>
        <a:xfrm>
          <a:off x="13462000" y="646309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59767</xdr:rowOff>
    </xdr:from>
    <xdr:ext cx="762000" cy="259045"/>
    <xdr:sp macro="" textlink="">
      <xdr:nvSpPr>
        <xdr:cNvPr id="396" name="テキスト ボックス 395"/>
        <xdr:cNvSpPr txBox="1"/>
      </xdr:nvSpPr>
      <xdr:spPr>
        <a:xfrm>
          <a:off x="13131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4536</xdr:rowOff>
    </xdr:from>
    <xdr:to>
      <xdr:col>24</xdr:col>
      <xdr:colOff>609600</xdr:colOff>
      <xdr:row>37</xdr:row>
      <xdr:rowOff>106136</xdr:rowOff>
    </xdr:to>
    <xdr:sp macro="" textlink="">
      <xdr:nvSpPr>
        <xdr:cNvPr id="402" name="円/楕円 401"/>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21063</xdr:rowOff>
    </xdr:from>
    <xdr:ext cx="762000" cy="259045"/>
    <xdr:sp macro="" textlink="">
      <xdr:nvSpPr>
        <xdr:cNvPr id="403" name="公債費負担の状況該当値テキスト"/>
        <xdr:cNvSpPr txBox="1"/>
      </xdr:nvSpPr>
      <xdr:spPr>
        <a:xfrm>
          <a:off x="17106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84969</xdr:rowOff>
    </xdr:from>
    <xdr:to>
      <xdr:col>23</xdr:col>
      <xdr:colOff>457200</xdr:colOff>
      <xdr:row>38</xdr:row>
      <xdr:rowOff>15119</xdr:rowOff>
    </xdr:to>
    <xdr:sp macro="" textlink="">
      <xdr:nvSpPr>
        <xdr:cNvPr id="404" name="円/楕円 403"/>
        <xdr:cNvSpPr/>
      </xdr:nvSpPr>
      <xdr:spPr>
        <a:xfrm>
          <a:off x="16129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25296</xdr:rowOff>
    </xdr:from>
    <xdr:ext cx="736600" cy="259045"/>
    <xdr:sp macro="" textlink="">
      <xdr:nvSpPr>
        <xdr:cNvPr id="405" name="テキスト ボックス 404"/>
        <xdr:cNvSpPr txBox="1"/>
      </xdr:nvSpPr>
      <xdr:spPr>
        <a:xfrm>
          <a:off x="15798800" y="619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17841</xdr:rowOff>
    </xdr:from>
    <xdr:to>
      <xdr:col>22</xdr:col>
      <xdr:colOff>254000</xdr:colOff>
      <xdr:row>39</xdr:row>
      <xdr:rowOff>119441</xdr:rowOff>
    </xdr:to>
    <xdr:sp macro="" textlink="">
      <xdr:nvSpPr>
        <xdr:cNvPr id="406" name="円/楕円 405"/>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104218</xdr:rowOff>
    </xdr:from>
    <xdr:ext cx="762000" cy="259045"/>
    <xdr:sp macro="" textlink="">
      <xdr:nvSpPr>
        <xdr:cNvPr id="407" name="テキスト ボックス 406"/>
        <xdr:cNvSpPr txBox="1"/>
      </xdr:nvSpPr>
      <xdr:spPr>
        <a:xfrm>
          <a:off x="14909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123069</xdr:rowOff>
    </xdr:from>
    <xdr:to>
      <xdr:col>21</xdr:col>
      <xdr:colOff>50800</xdr:colOff>
      <xdr:row>42</xdr:row>
      <xdr:rowOff>53219</xdr:rowOff>
    </xdr:to>
    <xdr:sp macro="" textlink="">
      <xdr:nvSpPr>
        <xdr:cNvPr id="408" name="円/楕円 407"/>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37996</xdr:rowOff>
    </xdr:from>
    <xdr:ext cx="762000" cy="259045"/>
    <xdr:sp macro="" textlink="">
      <xdr:nvSpPr>
        <xdr:cNvPr id="409" name="テキスト ボックス 408"/>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302</xdr:rowOff>
    </xdr:from>
    <xdr:to>
      <xdr:col>19</xdr:col>
      <xdr:colOff>533400</xdr:colOff>
      <xdr:row>45</xdr:row>
      <xdr:rowOff>101902</xdr:rowOff>
    </xdr:to>
    <xdr:sp macro="" textlink="">
      <xdr:nvSpPr>
        <xdr:cNvPr id="410" name="円/楕円 409"/>
        <xdr:cNvSpPr/>
      </xdr:nvSpPr>
      <xdr:spPr>
        <a:xfrm>
          <a:off x="13462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86679</xdr:rowOff>
    </xdr:from>
    <xdr:ext cx="762000" cy="259045"/>
    <xdr:sp macro="" textlink="">
      <xdr:nvSpPr>
        <xdr:cNvPr id="411" name="テキスト ボックス 410"/>
        <xdr:cNvSpPr txBox="1"/>
      </xdr:nvSpPr>
      <xdr:spPr>
        <a:xfrm>
          <a:off x="13131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財政調整基金の現在高が年々増加していることから、比率が下がっている。</a:t>
          </a:r>
          <a:r>
            <a:rPr lang="ja-JP" altLang="ja-JP" sz="1100">
              <a:solidFill>
                <a:schemeClr val="dk1"/>
              </a:solidFill>
              <a:effectLst/>
              <a:latin typeface="+mn-lt"/>
              <a:ea typeface="+mn-ea"/>
              <a:cs typeface="+mn-cs"/>
            </a:rPr>
            <a:t>充当可能財源である基金は、標準財政規模</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確保を目標としてきたが、</a:t>
          </a:r>
          <a:r>
            <a:rPr lang="en-US" altLang="ja-JP" sz="1100">
              <a:solidFill>
                <a:schemeClr val="dk1"/>
              </a:solidFill>
              <a:effectLst/>
              <a:latin typeface="+mn-lt"/>
              <a:ea typeface="+mn-ea"/>
              <a:cs typeface="+mn-cs"/>
            </a:rPr>
            <a:t>72.6</a:t>
          </a:r>
          <a:r>
            <a:rPr lang="ja-JP" altLang="ja-JP" sz="1100">
              <a:solidFill>
                <a:schemeClr val="dk1"/>
              </a:solidFill>
              <a:effectLst/>
              <a:latin typeface="+mn-lt"/>
              <a:ea typeface="+mn-ea"/>
              <a:cs typeface="+mn-cs"/>
            </a:rPr>
            <a:t>％を積み立てることができた。今後も計画的に財政調整基金への積立を行い比率の抑制を図る。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41" name="テキスト ボックス 44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169394</xdr:rowOff>
    </xdr:from>
    <xdr:to>
      <xdr:col>24</xdr:col>
      <xdr:colOff>558800</xdr:colOff>
      <xdr:row>21</xdr:row>
      <xdr:rowOff>847</xdr:rowOff>
    </xdr:to>
    <xdr:cxnSp macro="">
      <xdr:nvCxnSpPr>
        <xdr:cNvPr id="443" name="直線コネクタ 442"/>
        <xdr:cNvCxnSpPr/>
      </xdr:nvCxnSpPr>
      <xdr:spPr>
        <a:xfrm flipV="1">
          <a:off x="17018000" y="2398244"/>
          <a:ext cx="0" cy="1203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144374</xdr:rowOff>
    </xdr:from>
    <xdr:ext cx="762000" cy="259045"/>
    <xdr:sp macro="" textlink="">
      <xdr:nvSpPr>
        <xdr:cNvPr id="444" name="将来負担の状況最小値テキスト"/>
        <xdr:cNvSpPr txBox="1"/>
      </xdr:nvSpPr>
      <xdr:spPr>
        <a:xfrm>
          <a:off x="17106900" y="35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142.1</a:t>
          </a:r>
          <a:endParaRPr kumimoji="1" lang="ja-JP" altLang="en-US" sz="1000" b="1">
            <a:latin typeface="ＭＳ Ｐゴシック"/>
          </a:endParaRPr>
        </a:p>
      </xdr:txBody>
    </xdr:sp>
    <xdr:clientData/>
  </xdr:oneCellAnchor>
  <xdr:twoCellAnchor>
    <xdr:from>
      <xdr:col>24</xdr:col>
      <xdr:colOff>469900</xdr:colOff>
      <xdr:row>21</xdr:row>
      <xdr:rowOff>847</xdr:rowOff>
    </xdr:from>
    <xdr:to>
      <xdr:col>24</xdr:col>
      <xdr:colOff>647700</xdr:colOff>
      <xdr:row>21</xdr:row>
      <xdr:rowOff>847</xdr:rowOff>
    </xdr:to>
    <xdr:cxnSp macro="">
      <xdr:nvCxnSpPr>
        <xdr:cNvPr id="445" name="直線コネクタ 444"/>
        <xdr:cNvCxnSpPr/>
      </xdr:nvCxnSpPr>
      <xdr:spPr>
        <a:xfrm>
          <a:off x="16929100" y="36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84321</xdr:rowOff>
    </xdr:from>
    <xdr:ext cx="762000" cy="259045"/>
    <xdr:sp macro="" textlink="">
      <xdr:nvSpPr>
        <xdr:cNvPr id="446" name="将来負担の状況最大値テキスト"/>
        <xdr:cNvSpPr txBox="1"/>
      </xdr:nvSpPr>
      <xdr:spPr>
        <a:xfrm>
          <a:off x="17106900" y="214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24</xdr:col>
      <xdr:colOff>469900</xdr:colOff>
      <xdr:row>13</xdr:row>
      <xdr:rowOff>169394</xdr:rowOff>
    </xdr:from>
    <xdr:to>
      <xdr:col>24</xdr:col>
      <xdr:colOff>647700</xdr:colOff>
      <xdr:row>13</xdr:row>
      <xdr:rowOff>169394</xdr:rowOff>
    </xdr:to>
    <xdr:cxnSp macro="">
      <xdr:nvCxnSpPr>
        <xdr:cNvPr id="447" name="直線コネクタ 446"/>
        <xdr:cNvCxnSpPr/>
      </xdr:nvCxnSpPr>
      <xdr:spPr>
        <a:xfrm>
          <a:off x="16929100" y="239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31266</xdr:rowOff>
    </xdr:from>
    <xdr:to>
      <xdr:col>24</xdr:col>
      <xdr:colOff>558800</xdr:colOff>
      <xdr:row>15</xdr:row>
      <xdr:rowOff>18385</xdr:rowOff>
    </xdr:to>
    <xdr:cxnSp macro="">
      <xdr:nvCxnSpPr>
        <xdr:cNvPr id="448" name="直線コネクタ 447"/>
        <xdr:cNvCxnSpPr/>
      </xdr:nvCxnSpPr>
      <xdr:spPr>
        <a:xfrm flipV="1">
          <a:off x="16179800" y="2431566"/>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26748</xdr:rowOff>
    </xdr:from>
    <xdr:ext cx="762000" cy="259045"/>
    <xdr:sp macro="" textlink="">
      <xdr:nvSpPr>
        <xdr:cNvPr id="449" name="将来負担の状況平均値テキスト"/>
        <xdr:cNvSpPr txBox="1"/>
      </xdr:nvSpPr>
      <xdr:spPr>
        <a:xfrm>
          <a:off x="17106900" y="276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54671</xdr:rowOff>
    </xdr:from>
    <xdr:to>
      <xdr:col>24</xdr:col>
      <xdr:colOff>609600</xdr:colOff>
      <xdr:row>16</xdr:row>
      <xdr:rowOff>156271</xdr:rowOff>
    </xdr:to>
    <xdr:sp macro="" textlink="">
      <xdr:nvSpPr>
        <xdr:cNvPr id="450" name="フローチャート : 判断 449"/>
        <xdr:cNvSpPr/>
      </xdr:nvSpPr>
      <xdr:spPr>
        <a:xfrm>
          <a:off x="16967200" y="279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18385</xdr:rowOff>
    </xdr:from>
    <xdr:to>
      <xdr:col>23</xdr:col>
      <xdr:colOff>406400</xdr:colOff>
      <xdr:row>16</xdr:row>
      <xdr:rowOff>146836</xdr:rowOff>
    </xdr:to>
    <xdr:cxnSp macro="">
      <xdr:nvCxnSpPr>
        <xdr:cNvPr id="451" name="直線コネクタ 450"/>
        <xdr:cNvCxnSpPr/>
      </xdr:nvCxnSpPr>
      <xdr:spPr>
        <a:xfrm flipV="1">
          <a:off x="15290800" y="2590135"/>
          <a:ext cx="889000" cy="29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160383</xdr:rowOff>
    </xdr:from>
    <xdr:to>
      <xdr:col>23</xdr:col>
      <xdr:colOff>457200</xdr:colOff>
      <xdr:row>17</xdr:row>
      <xdr:rowOff>90533</xdr:rowOff>
    </xdr:to>
    <xdr:sp macro="" textlink="">
      <xdr:nvSpPr>
        <xdr:cNvPr id="452" name="フローチャート : 判断 451"/>
        <xdr:cNvSpPr/>
      </xdr:nvSpPr>
      <xdr:spPr>
        <a:xfrm>
          <a:off x="16129000" y="290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75310</xdr:rowOff>
    </xdr:from>
    <xdr:ext cx="736600" cy="259045"/>
    <xdr:sp macro="" textlink="">
      <xdr:nvSpPr>
        <xdr:cNvPr id="453" name="テキスト ボックス 452"/>
        <xdr:cNvSpPr txBox="1"/>
      </xdr:nvSpPr>
      <xdr:spPr>
        <a:xfrm>
          <a:off x="15798800" y="298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146836</xdr:rowOff>
    </xdr:from>
    <xdr:to>
      <xdr:col>22</xdr:col>
      <xdr:colOff>203200</xdr:colOff>
      <xdr:row>19</xdr:row>
      <xdr:rowOff>39249</xdr:rowOff>
    </xdr:to>
    <xdr:cxnSp macro="">
      <xdr:nvCxnSpPr>
        <xdr:cNvPr id="454" name="直線コネクタ 453"/>
        <xdr:cNvCxnSpPr/>
      </xdr:nvCxnSpPr>
      <xdr:spPr>
        <a:xfrm flipV="1">
          <a:off x="14401800" y="2890036"/>
          <a:ext cx="889000" cy="40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158992</xdr:rowOff>
    </xdr:from>
    <xdr:to>
      <xdr:col>22</xdr:col>
      <xdr:colOff>254000</xdr:colOff>
      <xdr:row>18</xdr:row>
      <xdr:rowOff>89142</xdr:rowOff>
    </xdr:to>
    <xdr:sp macro="" textlink="">
      <xdr:nvSpPr>
        <xdr:cNvPr id="455" name="フローチャート : 判断 454"/>
        <xdr:cNvSpPr/>
      </xdr:nvSpPr>
      <xdr:spPr>
        <a:xfrm>
          <a:off x="15240000" y="30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73919</xdr:rowOff>
    </xdr:from>
    <xdr:ext cx="762000" cy="259045"/>
    <xdr:sp macro="" textlink="">
      <xdr:nvSpPr>
        <xdr:cNvPr id="456" name="テキスト ボックス 455"/>
        <xdr:cNvSpPr txBox="1"/>
      </xdr:nvSpPr>
      <xdr:spPr>
        <a:xfrm>
          <a:off x="14909800" y="31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39249</xdr:rowOff>
    </xdr:from>
    <xdr:to>
      <xdr:col>21</xdr:col>
      <xdr:colOff>0</xdr:colOff>
      <xdr:row>22</xdr:row>
      <xdr:rowOff>137342</xdr:rowOff>
    </xdr:to>
    <xdr:cxnSp macro="">
      <xdr:nvCxnSpPr>
        <xdr:cNvPr id="457" name="直線コネクタ 456"/>
        <xdr:cNvCxnSpPr/>
      </xdr:nvCxnSpPr>
      <xdr:spPr>
        <a:xfrm flipV="1">
          <a:off x="13512800" y="3296799"/>
          <a:ext cx="889000" cy="6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30299</xdr:rowOff>
    </xdr:from>
    <xdr:to>
      <xdr:col>21</xdr:col>
      <xdr:colOff>50800</xdr:colOff>
      <xdr:row>17</xdr:row>
      <xdr:rowOff>131899</xdr:rowOff>
    </xdr:to>
    <xdr:sp macro="" textlink="">
      <xdr:nvSpPr>
        <xdr:cNvPr id="458" name="フローチャート : 判断 457"/>
        <xdr:cNvSpPr/>
      </xdr:nvSpPr>
      <xdr:spPr>
        <a:xfrm>
          <a:off x="14351000" y="29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142076</xdr:rowOff>
    </xdr:from>
    <xdr:ext cx="762000" cy="259045"/>
    <xdr:sp macro="" textlink="">
      <xdr:nvSpPr>
        <xdr:cNvPr id="459" name="テキスト ボックス 458"/>
        <xdr:cNvSpPr txBox="1"/>
      </xdr:nvSpPr>
      <xdr:spPr>
        <a:xfrm>
          <a:off x="14020800" y="271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156694</xdr:rowOff>
    </xdr:from>
    <xdr:to>
      <xdr:col>19</xdr:col>
      <xdr:colOff>533400</xdr:colOff>
      <xdr:row>18</xdr:row>
      <xdr:rowOff>86844</xdr:rowOff>
    </xdr:to>
    <xdr:sp macro="" textlink="">
      <xdr:nvSpPr>
        <xdr:cNvPr id="460" name="フローチャート : 判断 459"/>
        <xdr:cNvSpPr/>
      </xdr:nvSpPr>
      <xdr:spPr>
        <a:xfrm>
          <a:off x="13462000" y="30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97021</xdr:rowOff>
    </xdr:from>
    <xdr:ext cx="762000" cy="259045"/>
    <xdr:sp macro="" textlink="">
      <xdr:nvSpPr>
        <xdr:cNvPr id="461" name="テキスト ボックス 460"/>
        <xdr:cNvSpPr txBox="1"/>
      </xdr:nvSpPr>
      <xdr:spPr>
        <a:xfrm>
          <a:off x="13131800" y="28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151916</xdr:rowOff>
    </xdr:from>
    <xdr:to>
      <xdr:col>24</xdr:col>
      <xdr:colOff>609600</xdr:colOff>
      <xdr:row>14</xdr:row>
      <xdr:rowOff>82066</xdr:rowOff>
    </xdr:to>
    <xdr:sp macro="" textlink="">
      <xdr:nvSpPr>
        <xdr:cNvPr id="467" name="円/楕円 466"/>
        <xdr:cNvSpPr/>
      </xdr:nvSpPr>
      <xdr:spPr>
        <a:xfrm>
          <a:off x="16967200" y="23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73193</xdr:rowOff>
    </xdr:from>
    <xdr:ext cx="762000" cy="259045"/>
    <xdr:sp macro="" textlink="">
      <xdr:nvSpPr>
        <xdr:cNvPr id="468" name="将来負担の状況該当値テキスト"/>
        <xdr:cNvSpPr txBox="1"/>
      </xdr:nvSpPr>
      <xdr:spPr>
        <a:xfrm>
          <a:off x="17106900" y="23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139035</xdr:rowOff>
    </xdr:from>
    <xdr:to>
      <xdr:col>23</xdr:col>
      <xdr:colOff>457200</xdr:colOff>
      <xdr:row>15</xdr:row>
      <xdr:rowOff>69185</xdr:rowOff>
    </xdr:to>
    <xdr:sp macro="" textlink="">
      <xdr:nvSpPr>
        <xdr:cNvPr id="469" name="円/楕円 468"/>
        <xdr:cNvSpPr/>
      </xdr:nvSpPr>
      <xdr:spPr>
        <a:xfrm>
          <a:off x="16129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79362</xdr:rowOff>
    </xdr:from>
    <xdr:ext cx="736600" cy="259045"/>
    <xdr:sp macro="" textlink="">
      <xdr:nvSpPr>
        <xdr:cNvPr id="470" name="テキスト ボックス 469"/>
        <xdr:cNvSpPr txBox="1"/>
      </xdr:nvSpPr>
      <xdr:spPr>
        <a:xfrm>
          <a:off x="15798800" y="230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96036</xdr:rowOff>
    </xdr:from>
    <xdr:to>
      <xdr:col>22</xdr:col>
      <xdr:colOff>254000</xdr:colOff>
      <xdr:row>17</xdr:row>
      <xdr:rowOff>26186</xdr:rowOff>
    </xdr:to>
    <xdr:sp macro="" textlink="">
      <xdr:nvSpPr>
        <xdr:cNvPr id="471" name="円/楕円 470"/>
        <xdr:cNvSpPr/>
      </xdr:nvSpPr>
      <xdr:spPr>
        <a:xfrm>
          <a:off x="15240000" y="28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36363</xdr:rowOff>
    </xdr:from>
    <xdr:ext cx="762000" cy="259045"/>
    <xdr:sp macro="" textlink="">
      <xdr:nvSpPr>
        <xdr:cNvPr id="472" name="テキスト ボックス 471"/>
        <xdr:cNvSpPr txBox="1"/>
      </xdr:nvSpPr>
      <xdr:spPr>
        <a:xfrm>
          <a:off x="14909800" y="26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159899</xdr:rowOff>
    </xdr:from>
    <xdr:to>
      <xdr:col>21</xdr:col>
      <xdr:colOff>50800</xdr:colOff>
      <xdr:row>19</xdr:row>
      <xdr:rowOff>90049</xdr:rowOff>
    </xdr:to>
    <xdr:sp macro="" textlink="">
      <xdr:nvSpPr>
        <xdr:cNvPr id="473" name="円/楕円 472"/>
        <xdr:cNvSpPr/>
      </xdr:nvSpPr>
      <xdr:spPr>
        <a:xfrm>
          <a:off x="14351000" y="32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74826</xdr:rowOff>
    </xdr:from>
    <xdr:ext cx="762000" cy="259045"/>
    <xdr:sp macro="" textlink="">
      <xdr:nvSpPr>
        <xdr:cNvPr id="474" name="テキスト ボックス 473"/>
        <xdr:cNvSpPr txBox="1"/>
      </xdr:nvSpPr>
      <xdr:spPr>
        <a:xfrm>
          <a:off x="14020800" y="33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86542</xdr:rowOff>
    </xdr:from>
    <xdr:to>
      <xdr:col>19</xdr:col>
      <xdr:colOff>533400</xdr:colOff>
      <xdr:row>23</xdr:row>
      <xdr:rowOff>16692</xdr:rowOff>
    </xdr:to>
    <xdr:sp macro="" textlink="">
      <xdr:nvSpPr>
        <xdr:cNvPr id="475" name="円/楕円 474"/>
        <xdr:cNvSpPr/>
      </xdr:nvSpPr>
      <xdr:spPr>
        <a:xfrm>
          <a:off x="13462000" y="38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1469</xdr:rowOff>
    </xdr:from>
    <xdr:ext cx="762000" cy="259045"/>
    <xdr:sp macro="" textlink="">
      <xdr:nvSpPr>
        <xdr:cNvPr id="476" name="テキスト ボックス 475"/>
        <xdr:cNvSpPr txBox="1"/>
      </xdr:nvSpPr>
      <xdr:spPr>
        <a:xfrm>
          <a:off x="13131800" y="394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北海道歌志内市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4,033
4,020
55.99
4,937,029
4,758,248
159,607
2,409,970
4,387,896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40.3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年度からの行財政改革推進計画に基づき、原則退職者不補充（一般職については</a:t>
          </a:r>
          <a:r>
            <a:rPr lang="en-US" altLang="ja-JP" sz="1100" b="0" i="0" baseline="0">
              <a:solidFill>
                <a:schemeClr val="dk1"/>
              </a:solidFill>
              <a:effectLst/>
              <a:latin typeface="+mn-lt"/>
              <a:ea typeface="+mn-ea"/>
              <a:cs typeface="+mn-cs"/>
            </a:rPr>
            <a:t>H7</a:t>
          </a:r>
          <a:r>
            <a:rPr lang="ja-JP" altLang="ja-JP" sz="1100" b="0" i="0" baseline="0">
              <a:solidFill>
                <a:schemeClr val="dk1"/>
              </a:solidFill>
              <a:effectLst/>
              <a:latin typeface="+mn-lt"/>
              <a:ea typeface="+mn-ea"/>
              <a:cs typeface="+mn-cs"/>
            </a:rPr>
            <a:t>年度より）とし、職員数は対</a:t>
          </a:r>
          <a:r>
            <a:rPr lang="en-US" altLang="ja-JP" sz="1100" b="0" i="0" baseline="0">
              <a:solidFill>
                <a:schemeClr val="dk1"/>
              </a:solidFill>
              <a:effectLst/>
              <a:latin typeface="+mn-lt"/>
              <a:ea typeface="+mn-ea"/>
              <a:cs typeface="+mn-cs"/>
            </a:rPr>
            <a:t>H11</a:t>
          </a:r>
          <a:r>
            <a:rPr lang="ja-JP" altLang="ja-JP" sz="1100" b="0" i="0" baseline="0">
              <a:solidFill>
                <a:schemeClr val="dk1"/>
              </a:solidFill>
              <a:effectLst/>
              <a:latin typeface="+mn-lt"/>
              <a:ea typeface="+mn-ea"/>
              <a:cs typeface="+mn-cs"/>
            </a:rPr>
            <a:t>年で△</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48.4</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また、ラスパイレス指数は低いものの、類似団体及び全国市町村平均と比較すると職員数が多いことから経常収支比率の人件費の割合が高くなっている。今後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勧奨退職によ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職員数の削減</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組織機能の維持や職員の年齢別のバランス等を考慮し、退職者の</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以下の職員を補充をしながら、引き続き職員数の削減を図る。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130810</xdr:rowOff>
    </xdr:to>
    <xdr:cxnSp macro="">
      <xdr:nvCxnSpPr>
        <xdr:cNvPr id="60" name="直線コネクタ 59"/>
        <xdr:cNvCxnSpPr/>
      </xdr:nvCxnSpPr>
      <xdr:spPr>
        <a:xfrm flipV="1">
          <a:off x="4826000" y="5803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102887</xdr:rowOff>
    </xdr:from>
    <xdr:ext cx="762000" cy="259045"/>
    <xdr:sp macro="" textlink="">
      <xdr:nvSpPr>
        <xdr:cNvPr id="61"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41</xdr:row>
      <xdr:rowOff>130810</xdr:rowOff>
    </xdr:from>
    <xdr:to>
      <xdr:col>7</xdr:col>
      <xdr:colOff>104775</xdr:colOff>
      <xdr:row>41</xdr:row>
      <xdr:rowOff>130810</xdr:rowOff>
    </xdr:to>
    <xdr:cxnSp macro="">
      <xdr:nvCxnSpPr>
        <xdr:cNvPr id="62" name="直線コネクタ 61"/>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3"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4" name="直線コネクタ 63"/>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130810</xdr:rowOff>
    </xdr:from>
    <xdr:to>
      <xdr:col>7</xdr:col>
      <xdr:colOff>15875</xdr:colOff>
      <xdr:row>41</xdr:row>
      <xdr:rowOff>153670</xdr:rowOff>
    </xdr:to>
    <xdr:cxnSp macro="">
      <xdr:nvCxnSpPr>
        <xdr:cNvPr id="65" name="直線コネクタ 64"/>
        <xdr:cNvCxnSpPr/>
      </xdr:nvCxnSpPr>
      <xdr:spPr>
        <a:xfrm flipV="1">
          <a:off x="3987800" y="7160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58437</xdr:rowOff>
    </xdr:from>
    <xdr:ext cx="762000" cy="259045"/>
    <xdr:sp macro="" textlink="">
      <xdr:nvSpPr>
        <xdr:cNvPr id="66"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67" name="フローチャート : 判断 66"/>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153670</xdr:rowOff>
    </xdr:from>
    <xdr:to>
      <xdr:col>5</xdr:col>
      <xdr:colOff>549275</xdr:colOff>
      <xdr:row>42</xdr:row>
      <xdr:rowOff>20320</xdr:rowOff>
    </xdr:to>
    <xdr:cxnSp macro="">
      <xdr:nvCxnSpPr>
        <xdr:cNvPr id="68" name="直線コネクタ 67"/>
        <xdr:cNvCxnSpPr/>
      </xdr:nvCxnSpPr>
      <xdr:spPr>
        <a:xfrm flipV="1">
          <a:off x="3098800" y="7183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118110</xdr:rowOff>
    </xdr:from>
    <xdr:to>
      <xdr:col>5</xdr:col>
      <xdr:colOff>600075</xdr:colOff>
      <xdr:row>38</xdr:row>
      <xdr:rowOff>48260</xdr:rowOff>
    </xdr:to>
    <xdr:sp macro="" textlink="">
      <xdr:nvSpPr>
        <xdr:cNvPr id="69" name="フローチャート : 判断 68"/>
        <xdr:cNvSpPr/>
      </xdr:nvSpPr>
      <xdr:spPr>
        <a:xfrm>
          <a:off x="3937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58437</xdr:rowOff>
    </xdr:from>
    <xdr:ext cx="736600" cy="259045"/>
    <xdr:sp macro="" textlink="">
      <xdr:nvSpPr>
        <xdr:cNvPr id="70" name="テキスト ボックス 69"/>
        <xdr:cNvSpPr txBox="1"/>
      </xdr:nvSpPr>
      <xdr:spPr>
        <a:xfrm>
          <a:off x="3606800" y="623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24130</xdr:rowOff>
    </xdr:from>
    <xdr:to>
      <xdr:col>4</xdr:col>
      <xdr:colOff>346075</xdr:colOff>
      <xdr:row>42</xdr:row>
      <xdr:rowOff>20320</xdr:rowOff>
    </xdr:to>
    <xdr:cxnSp macro="">
      <xdr:nvCxnSpPr>
        <xdr:cNvPr id="71" name="直線コネクタ 70"/>
        <xdr:cNvCxnSpPr/>
      </xdr:nvCxnSpPr>
      <xdr:spPr>
        <a:xfrm>
          <a:off x="2209800" y="7053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125730</xdr:rowOff>
    </xdr:from>
    <xdr:to>
      <xdr:col>4</xdr:col>
      <xdr:colOff>396875</xdr:colOff>
      <xdr:row>38</xdr:row>
      <xdr:rowOff>55880</xdr:rowOff>
    </xdr:to>
    <xdr:sp macro="" textlink="">
      <xdr:nvSpPr>
        <xdr:cNvPr id="72" name="フローチャート : 判断 71"/>
        <xdr:cNvSpPr/>
      </xdr:nvSpPr>
      <xdr:spPr>
        <a:xfrm>
          <a:off x="3048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66057</xdr:rowOff>
    </xdr:from>
    <xdr:ext cx="762000" cy="259045"/>
    <xdr:sp macro="" textlink="">
      <xdr:nvSpPr>
        <xdr:cNvPr id="73" name="テキスト ボックス 72"/>
        <xdr:cNvSpPr txBox="1"/>
      </xdr:nvSpPr>
      <xdr:spPr>
        <a:xfrm>
          <a:off x="2717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104140</xdr:rowOff>
    </xdr:from>
    <xdr:to>
      <xdr:col>3</xdr:col>
      <xdr:colOff>142875</xdr:colOff>
      <xdr:row>41</xdr:row>
      <xdr:rowOff>24130</xdr:rowOff>
    </xdr:to>
    <xdr:cxnSp macro="">
      <xdr:nvCxnSpPr>
        <xdr:cNvPr id="74" name="直線コネクタ 73"/>
        <xdr:cNvCxnSpPr/>
      </xdr:nvCxnSpPr>
      <xdr:spPr>
        <a:xfrm>
          <a:off x="1320800" y="6962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7" name="フローチャート : 判断 76"/>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8" name="テキスト ボックス 77"/>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41</xdr:row>
      <xdr:rowOff>80010</xdr:rowOff>
    </xdr:from>
    <xdr:to>
      <xdr:col>7</xdr:col>
      <xdr:colOff>66675</xdr:colOff>
      <xdr:row>42</xdr:row>
      <xdr:rowOff>10160</xdr:rowOff>
    </xdr:to>
    <xdr:sp macro="" textlink="">
      <xdr:nvSpPr>
        <xdr:cNvPr id="84" name="円/楕円 83"/>
        <xdr:cNvSpPr/>
      </xdr:nvSpPr>
      <xdr:spPr>
        <a:xfrm>
          <a:off x="4775200" y="7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160037</xdr:rowOff>
    </xdr:from>
    <xdr:ext cx="762000" cy="259045"/>
    <xdr:sp macro="" textlink="">
      <xdr:nvSpPr>
        <xdr:cNvPr id="85" name="人件費該当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102870</xdr:rowOff>
    </xdr:from>
    <xdr:to>
      <xdr:col>5</xdr:col>
      <xdr:colOff>600075</xdr:colOff>
      <xdr:row>42</xdr:row>
      <xdr:rowOff>33020</xdr:rowOff>
    </xdr:to>
    <xdr:sp macro="" textlink="">
      <xdr:nvSpPr>
        <xdr:cNvPr id="86" name="円/楕円 85"/>
        <xdr:cNvSpPr/>
      </xdr:nvSpPr>
      <xdr:spPr>
        <a:xfrm>
          <a:off x="39370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17797</xdr:rowOff>
    </xdr:from>
    <xdr:ext cx="736600" cy="259045"/>
    <xdr:sp macro="" textlink="">
      <xdr:nvSpPr>
        <xdr:cNvPr id="87" name="テキスト ボックス 86"/>
        <xdr:cNvSpPr txBox="1"/>
      </xdr:nvSpPr>
      <xdr:spPr>
        <a:xfrm>
          <a:off x="3606800" y="721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140970</xdr:rowOff>
    </xdr:from>
    <xdr:to>
      <xdr:col>4</xdr:col>
      <xdr:colOff>396875</xdr:colOff>
      <xdr:row>42</xdr:row>
      <xdr:rowOff>71120</xdr:rowOff>
    </xdr:to>
    <xdr:sp macro="" textlink="">
      <xdr:nvSpPr>
        <xdr:cNvPr id="88" name="円/楕円 87"/>
        <xdr:cNvSpPr/>
      </xdr:nvSpPr>
      <xdr:spPr>
        <a:xfrm>
          <a:off x="30480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55897</xdr:rowOff>
    </xdr:from>
    <xdr:ext cx="762000" cy="259045"/>
    <xdr:sp macro="" textlink="">
      <xdr:nvSpPr>
        <xdr:cNvPr id="89" name="テキスト ボックス 88"/>
        <xdr:cNvSpPr txBox="1"/>
      </xdr:nvSpPr>
      <xdr:spPr>
        <a:xfrm>
          <a:off x="2717800" y="725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144780</xdr:rowOff>
    </xdr:from>
    <xdr:to>
      <xdr:col>3</xdr:col>
      <xdr:colOff>193675</xdr:colOff>
      <xdr:row>41</xdr:row>
      <xdr:rowOff>74930</xdr:rowOff>
    </xdr:to>
    <xdr:sp macro="" textlink="">
      <xdr:nvSpPr>
        <xdr:cNvPr id="90" name="円/楕円 89"/>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59707</xdr:rowOff>
    </xdr:from>
    <xdr:ext cx="762000" cy="259045"/>
    <xdr:sp macro="" textlink="">
      <xdr:nvSpPr>
        <xdr:cNvPr id="91" name="テキスト ボックス 90"/>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2" name="円/楕円 91"/>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3" name="テキスト ボックス 92"/>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年度までは指定管理者制度導入など、事業費の縮減により、類似団体の平均を若干下回る水準を維持してきたが、</a:t>
          </a:r>
          <a:r>
            <a:rPr lang="en-US" altLang="ja-JP" sz="1100" b="0" i="0" baseline="0">
              <a:solidFill>
                <a:schemeClr val="dk1"/>
              </a:solidFill>
              <a:effectLst/>
              <a:latin typeface="+mn-lt"/>
              <a:ea typeface="+mn-ea"/>
              <a:cs typeface="+mn-cs"/>
            </a:rPr>
            <a:t>H23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年度はシステムの更新経費などが発生し、類似団体の平均を上回った。今後も引き続き、収支状況を勘案しながら抑制に努める。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94343</xdr:rowOff>
    </xdr:to>
    <xdr:cxnSp macro="">
      <xdr:nvCxnSpPr>
        <xdr:cNvPr id="122" name="直線コネクタ 121"/>
        <xdr:cNvCxnSpPr/>
      </xdr:nvCxnSpPr>
      <xdr:spPr>
        <a:xfrm flipV="1">
          <a:off x="16510000" y="23531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45357</xdr:rowOff>
    </xdr:from>
    <xdr:to>
      <xdr:col>24</xdr:col>
      <xdr:colOff>31750</xdr:colOff>
      <xdr:row>20</xdr:row>
      <xdr:rowOff>165100</xdr:rowOff>
    </xdr:to>
    <xdr:cxnSp macro="">
      <xdr:nvCxnSpPr>
        <xdr:cNvPr id="127" name="直線コネクタ 126"/>
        <xdr:cNvCxnSpPr/>
      </xdr:nvCxnSpPr>
      <xdr:spPr>
        <a:xfrm>
          <a:off x="15671800" y="34743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125384</xdr:rowOff>
    </xdr:from>
    <xdr:ext cx="762000" cy="259045"/>
    <xdr:sp macro="" textlink="">
      <xdr:nvSpPr>
        <xdr:cNvPr id="128" name="物件費平均値テキスト"/>
        <xdr:cNvSpPr txBox="1"/>
      </xdr:nvSpPr>
      <xdr:spPr>
        <a:xfrm>
          <a:off x="16598900" y="3040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29" name="フローチャート : 判断 128"/>
        <xdr:cNvSpPr/>
      </xdr:nvSpPr>
      <xdr:spPr>
        <a:xfrm>
          <a:off x="164592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34472</xdr:rowOff>
    </xdr:from>
    <xdr:to>
      <xdr:col>22</xdr:col>
      <xdr:colOff>565150</xdr:colOff>
      <xdr:row>20</xdr:row>
      <xdr:rowOff>45357</xdr:rowOff>
    </xdr:to>
    <xdr:cxnSp macro="">
      <xdr:nvCxnSpPr>
        <xdr:cNvPr id="130" name="直線コネクタ 129"/>
        <xdr:cNvCxnSpPr/>
      </xdr:nvCxnSpPr>
      <xdr:spPr>
        <a:xfrm>
          <a:off x="14782800" y="3463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1" name="フローチャート : 判断 130"/>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155320</xdr:rowOff>
    </xdr:from>
    <xdr:ext cx="736600" cy="259045"/>
    <xdr:sp macro="" textlink="">
      <xdr:nvSpPr>
        <xdr:cNvPr id="132" name="テキスト ボックス 131"/>
        <xdr:cNvSpPr txBox="1"/>
      </xdr:nvSpPr>
      <xdr:spPr>
        <a:xfrm>
          <a:off x="15290800" y="289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20864</xdr:rowOff>
    </xdr:from>
    <xdr:to>
      <xdr:col>21</xdr:col>
      <xdr:colOff>361950</xdr:colOff>
      <xdr:row>20</xdr:row>
      <xdr:rowOff>34472</xdr:rowOff>
    </xdr:to>
    <xdr:cxnSp macro="">
      <xdr:nvCxnSpPr>
        <xdr:cNvPr id="133" name="直線コネクタ 132"/>
        <xdr:cNvCxnSpPr/>
      </xdr:nvCxnSpPr>
      <xdr:spPr>
        <a:xfrm>
          <a:off x="13893800" y="32784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54429</xdr:rowOff>
    </xdr:from>
    <xdr:to>
      <xdr:col>21</xdr:col>
      <xdr:colOff>412750</xdr:colOff>
      <xdr:row>18</xdr:row>
      <xdr:rowOff>156029</xdr:rowOff>
    </xdr:to>
    <xdr:sp macro="" textlink="">
      <xdr:nvSpPr>
        <xdr:cNvPr id="134" name="フローチャート : 判断 133"/>
        <xdr:cNvSpPr/>
      </xdr:nvSpPr>
      <xdr:spPr>
        <a:xfrm>
          <a:off x="14732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166206</xdr:rowOff>
    </xdr:from>
    <xdr:ext cx="762000" cy="259045"/>
    <xdr:sp macro="" textlink="">
      <xdr:nvSpPr>
        <xdr:cNvPr id="135" name="テキスト ボックス 134"/>
        <xdr:cNvSpPr txBox="1"/>
      </xdr:nvSpPr>
      <xdr:spPr>
        <a:xfrm>
          <a:off x="14401800" y="29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9978</xdr:rowOff>
    </xdr:from>
    <xdr:to>
      <xdr:col>20</xdr:col>
      <xdr:colOff>158750</xdr:colOff>
      <xdr:row>19</xdr:row>
      <xdr:rowOff>20864</xdr:rowOff>
    </xdr:to>
    <xdr:cxnSp macro="">
      <xdr:nvCxnSpPr>
        <xdr:cNvPr id="136" name="直線コネクタ 135"/>
        <xdr:cNvCxnSpPr/>
      </xdr:nvCxnSpPr>
      <xdr:spPr>
        <a:xfrm>
          <a:off x="13004800" y="3267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2722</xdr:rowOff>
    </xdr:from>
    <xdr:to>
      <xdr:col>20</xdr:col>
      <xdr:colOff>209550</xdr:colOff>
      <xdr:row>19</xdr:row>
      <xdr:rowOff>104322</xdr:rowOff>
    </xdr:to>
    <xdr:sp macro="" textlink="">
      <xdr:nvSpPr>
        <xdr:cNvPr id="137" name="フローチャート : 判断 136"/>
        <xdr:cNvSpPr/>
      </xdr:nvSpPr>
      <xdr:spPr>
        <a:xfrm>
          <a:off x="13843000" y="32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89099</xdr:rowOff>
    </xdr:from>
    <xdr:ext cx="762000" cy="259045"/>
    <xdr:sp macro="" textlink="">
      <xdr:nvSpPr>
        <xdr:cNvPr id="138" name="テキスト ボックス 137"/>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19</xdr:row>
      <xdr:rowOff>144236</xdr:rowOff>
    </xdr:from>
    <xdr:to>
      <xdr:col>19</xdr:col>
      <xdr:colOff>6350</xdr:colOff>
      <xdr:row>20</xdr:row>
      <xdr:rowOff>74386</xdr:rowOff>
    </xdr:to>
    <xdr:sp macro="" textlink="">
      <xdr:nvSpPr>
        <xdr:cNvPr id="139" name="フローチャート : 判断 138"/>
        <xdr:cNvSpPr/>
      </xdr:nvSpPr>
      <xdr:spPr>
        <a:xfrm>
          <a:off x="12954000" y="3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59163</xdr:rowOff>
    </xdr:from>
    <xdr:ext cx="762000" cy="259045"/>
    <xdr:sp macro="" textlink="">
      <xdr:nvSpPr>
        <xdr:cNvPr id="140" name="テキスト ボックス 139"/>
        <xdr:cNvSpPr txBox="1"/>
      </xdr:nvSpPr>
      <xdr:spPr>
        <a:xfrm>
          <a:off x="12623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114300</xdr:rowOff>
    </xdr:from>
    <xdr:to>
      <xdr:col>24</xdr:col>
      <xdr:colOff>82550</xdr:colOff>
      <xdr:row>21</xdr:row>
      <xdr:rowOff>44450</xdr:rowOff>
    </xdr:to>
    <xdr:sp macro="" textlink="">
      <xdr:nvSpPr>
        <xdr:cNvPr id="146" name="円/楕円 145"/>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86377</xdr:rowOff>
    </xdr:from>
    <xdr:ext cx="762000" cy="259045"/>
    <xdr:sp macro="" textlink="">
      <xdr:nvSpPr>
        <xdr:cNvPr id="147"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166007</xdr:rowOff>
    </xdr:from>
    <xdr:to>
      <xdr:col>22</xdr:col>
      <xdr:colOff>615950</xdr:colOff>
      <xdr:row>20</xdr:row>
      <xdr:rowOff>96157</xdr:rowOff>
    </xdr:to>
    <xdr:sp macro="" textlink="">
      <xdr:nvSpPr>
        <xdr:cNvPr id="148" name="円/楕円 147"/>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80934</xdr:rowOff>
    </xdr:from>
    <xdr:ext cx="736600" cy="259045"/>
    <xdr:sp macro="" textlink="">
      <xdr:nvSpPr>
        <xdr:cNvPr id="149" name="テキスト ボックス 148"/>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155122</xdr:rowOff>
    </xdr:from>
    <xdr:to>
      <xdr:col>21</xdr:col>
      <xdr:colOff>412750</xdr:colOff>
      <xdr:row>20</xdr:row>
      <xdr:rowOff>85272</xdr:rowOff>
    </xdr:to>
    <xdr:sp macro="" textlink="">
      <xdr:nvSpPr>
        <xdr:cNvPr id="150" name="円/楕円 149"/>
        <xdr:cNvSpPr/>
      </xdr:nvSpPr>
      <xdr:spPr>
        <a:xfrm>
          <a:off x="14732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70049</xdr:rowOff>
    </xdr:from>
    <xdr:ext cx="762000" cy="259045"/>
    <xdr:sp macro="" textlink="">
      <xdr:nvSpPr>
        <xdr:cNvPr id="151" name="テキスト ボックス 150"/>
        <xdr:cNvSpPr txBox="1"/>
      </xdr:nvSpPr>
      <xdr:spPr>
        <a:xfrm>
          <a:off x="14401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141514</xdr:rowOff>
    </xdr:from>
    <xdr:to>
      <xdr:col>20</xdr:col>
      <xdr:colOff>209550</xdr:colOff>
      <xdr:row>19</xdr:row>
      <xdr:rowOff>71664</xdr:rowOff>
    </xdr:to>
    <xdr:sp macro="" textlink="">
      <xdr:nvSpPr>
        <xdr:cNvPr id="152" name="円/楕円 151"/>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81841</xdr:rowOff>
    </xdr:from>
    <xdr:ext cx="762000" cy="259045"/>
    <xdr:sp macro="" textlink="">
      <xdr:nvSpPr>
        <xdr:cNvPr id="153" name="テキスト ボックス 152"/>
        <xdr:cNvSpPr txBox="1"/>
      </xdr:nvSpPr>
      <xdr:spPr>
        <a:xfrm>
          <a:off x="13512800" y="299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130629</xdr:rowOff>
    </xdr:from>
    <xdr:to>
      <xdr:col>19</xdr:col>
      <xdr:colOff>6350</xdr:colOff>
      <xdr:row>19</xdr:row>
      <xdr:rowOff>60778</xdr:rowOff>
    </xdr:to>
    <xdr:sp macro="" textlink="">
      <xdr:nvSpPr>
        <xdr:cNvPr id="154" name="円/楕円 153"/>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70956</xdr:rowOff>
    </xdr:from>
    <xdr:ext cx="762000" cy="259045"/>
    <xdr:sp macro="" textlink="">
      <xdr:nvSpPr>
        <xdr:cNvPr id="155" name="テキスト ボックス 154"/>
        <xdr:cNvSpPr txBox="1"/>
      </xdr:nvSpPr>
      <xdr:spPr>
        <a:xfrm>
          <a:off x="12623800" y="298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との</a:t>
          </a:r>
          <a:r>
            <a:rPr lang="ja-JP" altLang="ja-JP" sz="1100" b="0" i="0" baseline="0">
              <a:solidFill>
                <a:schemeClr val="dk1"/>
              </a:solidFill>
              <a:effectLst/>
              <a:latin typeface="+mn-lt"/>
              <a:ea typeface="+mn-ea"/>
              <a:cs typeface="+mn-cs"/>
            </a:rPr>
            <a:t>比較</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依然として低い水準にある。今後も適正な支出に努め扶助費の抑制を図る。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61685</xdr:rowOff>
    </xdr:from>
    <xdr:to>
      <xdr:col>7</xdr:col>
      <xdr:colOff>15875</xdr:colOff>
      <xdr:row>61</xdr:row>
      <xdr:rowOff>4535</xdr:rowOff>
    </xdr:to>
    <xdr:cxnSp macro="">
      <xdr:nvCxnSpPr>
        <xdr:cNvPr id="185" name="直線コネクタ 184"/>
        <xdr:cNvCxnSpPr/>
      </xdr:nvCxnSpPr>
      <xdr:spPr>
        <a:xfrm flipV="1">
          <a:off x="4826000" y="89770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148062</xdr:rowOff>
    </xdr:from>
    <xdr:ext cx="762000" cy="259045"/>
    <xdr:sp macro="" textlink="">
      <xdr:nvSpPr>
        <xdr:cNvPr id="188"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52</xdr:row>
      <xdr:rowOff>61685</xdr:rowOff>
    </xdr:from>
    <xdr:to>
      <xdr:col>7</xdr:col>
      <xdr:colOff>104775</xdr:colOff>
      <xdr:row>52</xdr:row>
      <xdr:rowOff>61685</xdr:rowOff>
    </xdr:to>
    <xdr:cxnSp macro="">
      <xdr:nvCxnSpPr>
        <xdr:cNvPr id="189" name="直線コネクタ 188"/>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61685</xdr:rowOff>
    </xdr:from>
    <xdr:to>
      <xdr:col>7</xdr:col>
      <xdr:colOff>15875</xdr:colOff>
      <xdr:row>54</xdr:row>
      <xdr:rowOff>45357</xdr:rowOff>
    </xdr:to>
    <xdr:cxnSp macro="">
      <xdr:nvCxnSpPr>
        <xdr:cNvPr id="190" name="直線コネクタ 189"/>
        <xdr:cNvCxnSpPr/>
      </xdr:nvCxnSpPr>
      <xdr:spPr>
        <a:xfrm flipV="1">
          <a:off x="3987800" y="8977085"/>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45357</xdr:rowOff>
    </xdr:to>
    <xdr:cxnSp macro="">
      <xdr:nvCxnSpPr>
        <xdr:cNvPr id="193" name="直線コネクタ 192"/>
        <xdr:cNvCxnSpPr/>
      </xdr:nvCxnSpPr>
      <xdr:spPr>
        <a:xfrm>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4535</xdr:rowOff>
    </xdr:from>
    <xdr:to>
      <xdr:col>4</xdr:col>
      <xdr:colOff>346075</xdr:colOff>
      <xdr:row>53</xdr:row>
      <xdr:rowOff>167822</xdr:rowOff>
    </xdr:to>
    <xdr:cxnSp macro="">
      <xdr:nvCxnSpPr>
        <xdr:cNvPr id="196" name="直線コネクタ 195"/>
        <xdr:cNvCxnSpPr/>
      </xdr:nvCxnSpPr>
      <xdr:spPr>
        <a:xfrm>
          <a:off x="2209800" y="9091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53</xdr:row>
      <xdr:rowOff>20865</xdr:rowOff>
    </xdr:to>
    <xdr:cxnSp macro="">
      <xdr:nvCxnSpPr>
        <xdr:cNvPr id="199" name="直線コネクタ 198"/>
        <xdr:cNvCxnSpPr/>
      </xdr:nvCxnSpPr>
      <xdr:spPr>
        <a:xfrm flipV="1">
          <a:off x="1320800" y="9091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10885</xdr:rowOff>
    </xdr:from>
    <xdr:to>
      <xdr:col>7</xdr:col>
      <xdr:colOff>66675</xdr:colOff>
      <xdr:row>52</xdr:row>
      <xdr:rowOff>112485</xdr:rowOff>
    </xdr:to>
    <xdr:sp macro="" textlink="">
      <xdr:nvSpPr>
        <xdr:cNvPr id="209" name="円/楕円 208"/>
        <xdr:cNvSpPr/>
      </xdr:nvSpPr>
      <xdr:spPr>
        <a:xfrm>
          <a:off x="47752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90912</xdr:rowOff>
    </xdr:from>
    <xdr:ext cx="762000" cy="259045"/>
    <xdr:sp macro="" textlink="">
      <xdr:nvSpPr>
        <xdr:cNvPr id="210" name="扶助費該当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125185</xdr:rowOff>
    </xdr:from>
    <xdr:to>
      <xdr:col>3</xdr:col>
      <xdr:colOff>193675</xdr:colOff>
      <xdr:row>53</xdr:row>
      <xdr:rowOff>55335</xdr:rowOff>
    </xdr:to>
    <xdr:sp macro="" textlink="">
      <xdr:nvSpPr>
        <xdr:cNvPr id="215" name="円/楕円 214"/>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65512</xdr:rowOff>
    </xdr:from>
    <xdr:ext cx="762000" cy="259045"/>
    <xdr:sp macro="" textlink="">
      <xdr:nvSpPr>
        <xdr:cNvPr id="216" name="テキスト ボックス 215"/>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7" name="円/楕円 216"/>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8" name="テキスト ボックス 217"/>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類似団体との比較では、低い水準にある（維持補修費</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％、投資及び出資金</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％、繰出金</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％）が、今後も引き続き、歳出の抑制に努める。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148772</xdr:rowOff>
    </xdr:from>
    <xdr:to>
      <xdr:col>24</xdr:col>
      <xdr:colOff>31750</xdr:colOff>
      <xdr:row>61</xdr:row>
      <xdr:rowOff>167822</xdr:rowOff>
    </xdr:to>
    <xdr:cxnSp macro="">
      <xdr:nvCxnSpPr>
        <xdr:cNvPr id="248" name="直線コネクタ 247"/>
        <xdr:cNvCxnSpPr/>
      </xdr:nvCxnSpPr>
      <xdr:spPr>
        <a:xfrm flipV="1">
          <a:off x="16510000" y="9407072"/>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139899</xdr:rowOff>
    </xdr:from>
    <xdr:ext cx="762000" cy="259045"/>
    <xdr:sp macro="" textlink="">
      <xdr:nvSpPr>
        <xdr:cNvPr id="249"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167822</xdr:rowOff>
    </xdr:from>
    <xdr:to>
      <xdr:col>24</xdr:col>
      <xdr:colOff>120650</xdr:colOff>
      <xdr:row>61</xdr:row>
      <xdr:rowOff>167822</xdr:rowOff>
    </xdr:to>
    <xdr:cxnSp macro="">
      <xdr:nvCxnSpPr>
        <xdr:cNvPr id="250" name="直線コネクタ 249"/>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63699</xdr:rowOff>
    </xdr:from>
    <xdr:ext cx="762000" cy="259045"/>
    <xdr:sp macro="" textlink="">
      <xdr:nvSpPr>
        <xdr:cNvPr id="251" name="その他最大値テキスト"/>
        <xdr:cNvSpPr txBox="1"/>
      </xdr:nvSpPr>
      <xdr:spPr>
        <a:xfrm>
          <a:off x="16598900" y="91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54</xdr:row>
      <xdr:rowOff>148772</xdr:rowOff>
    </xdr:from>
    <xdr:to>
      <xdr:col>24</xdr:col>
      <xdr:colOff>120650</xdr:colOff>
      <xdr:row>54</xdr:row>
      <xdr:rowOff>148772</xdr:rowOff>
    </xdr:to>
    <xdr:cxnSp macro="">
      <xdr:nvCxnSpPr>
        <xdr:cNvPr id="252" name="直線コネクタ 251"/>
        <xdr:cNvCxnSpPr/>
      </xdr:nvCxnSpPr>
      <xdr:spPr>
        <a:xfrm>
          <a:off x="16421100" y="94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148772</xdr:rowOff>
    </xdr:from>
    <xdr:to>
      <xdr:col>24</xdr:col>
      <xdr:colOff>31750</xdr:colOff>
      <xdr:row>54</xdr:row>
      <xdr:rowOff>148772</xdr:rowOff>
    </xdr:to>
    <xdr:cxnSp macro="">
      <xdr:nvCxnSpPr>
        <xdr:cNvPr id="253" name="直線コネクタ 252"/>
        <xdr:cNvCxnSpPr/>
      </xdr:nvCxnSpPr>
      <xdr:spPr>
        <a:xfrm>
          <a:off x="15671800" y="9407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91820</xdr:rowOff>
    </xdr:from>
    <xdr:ext cx="762000" cy="259045"/>
    <xdr:sp macro="" textlink="">
      <xdr:nvSpPr>
        <xdr:cNvPr id="254" name="その他平均値テキスト"/>
        <xdr:cNvSpPr txBox="1"/>
      </xdr:nvSpPr>
      <xdr:spPr>
        <a:xfrm>
          <a:off x="16598900" y="1003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119743</xdr:rowOff>
    </xdr:from>
    <xdr:to>
      <xdr:col>24</xdr:col>
      <xdr:colOff>82550</xdr:colOff>
      <xdr:row>59</xdr:row>
      <xdr:rowOff>49893</xdr:rowOff>
    </xdr:to>
    <xdr:sp macro="" textlink="">
      <xdr:nvSpPr>
        <xdr:cNvPr id="255" name="フローチャート : 判断 254"/>
        <xdr:cNvSpPr/>
      </xdr:nvSpPr>
      <xdr:spPr>
        <a:xfrm>
          <a:off x="164592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18143</xdr:rowOff>
    </xdr:from>
    <xdr:to>
      <xdr:col>22</xdr:col>
      <xdr:colOff>565150</xdr:colOff>
      <xdr:row>54</xdr:row>
      <xdr:rowOff>148772</xdr:rowOff>
    </xdr:to>
    <xdr:cxnSp macro="">
      <xdr:nvCxnSpPr>
        <xdr:cNvPr id="256" name="直線コネクタ 255"/>
        <xdr:cNvCxnSpPr/>
      </xdr:nvCxnSpPr>
      <xdr:spPr>
        <a:xfrm>
          <a:off x="14782800" y="9276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65315</xdr:rowOff>
    </xdr:from>
    <xdr:to>
      <xdr:col>22</xdr:col>
      <xdr:colOff>615950</xdr:colOff>
      <xdr:row>58</xdr:row>
      <xdr:rowOff>166915</xdr:rowOff>
    </xdr:to>
    <xdr:sp macro="" textlink="">
      <xdr:nvSpPr>
        <xdr:cNvPr id="257" name="フローチャート : 判断 256"/>
        <xdr:cNvSpPr/>
      </xdr:nvSpPr>
      <xdr:spPr>
        <a:xfrm>
          <a:off x="15621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151692</xdr:rowOff>
    </xdr:from>
    <xdr:ext cx="736600" cy="259045"/>
    <xdr:sp macro="" textlink="">
      <xdr:nvSpPr>
        <xdr:cNvPr id="258" name="テキスト ボックス 257"/>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54</xdr:row>
      <xdr:rowOff>18143</xdr:rowOff>
    </xdr:to>
    <xdr:cxnSp macro="">
      <xdr:nvCxnSpPr>
        <xdr:cNvPr id="259" name="直線コネクタ 258"/>
        <xdr:cNvCxnSpPr/>
      </xdr:nvCxnSpPr>
      <xdr:spPr>
        <a:xfrm>
          <a:off x="13893800" y="9156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0</xdr:rowOff>
    </xdr:from>
    <xdr:to>
      <xdr:col>21</xdr:col>
      <xdr:colOff>412750</xdr:colOff>
      <xdr:row>58</xdr:row>
      <xdr:rowOff>101600</xdr:rowOff>
    </xdr:to>
    <xdr:sp macro="" textlink="">
      <xdr:nvSpPr>
        <xdr:cNvPr id="260" name="フローチャート : 判断 259"/>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61" name="テキスト ボックス 260"/>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91622</xdr:rowOff>
    </xdr:to>
    <xdr:cxnSp macro="">
      <xdr:nvCxnSpPr>
        <xdr:cNvPr id="262" name="直線コネクタ 261"/>
        <xdr:cNvCxnSpPr/>
      </xdr:nvCxnSpPr>
      <xdr:spPr>
        <a:xfrm flipV="1">
          <a:off x="13004800" y="9156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136072</xdr:rowOff>
    </xdr:from>
    <xdr:to>
      <xdr:col>20</xdr:col>
      <xdr:colOff>209550</xdr:colOff>
      <xdr:row>57</xdr:row>
      <xdr:rowOff>66222</xdr:rowOff>
    </xdr:to>
    <xdr:sp macro="" textlink="">
      <xdr:nvSpPr>
        <xdr:cNvPr id="263" name="フローチャート : 判断 262"/>
        <xdr:cNvSpPr/>
      </xdr:nvSpPr>
      <xdr:spPr>
        <a:xfrm>
          <a:off x="13843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50999</xdr:rowOff>
    </xdr:from>
    <xdr:ext cx="762000" cy="259045"/>
    <xdr:sp macro="" textlink="">
      <xdr:nvSpPr>
        <xdr:cNvPr id="264" name="テキスト ボックス 263"/>
        <xdr:cNvSpPr txBox="1"/>
      </xdr:nvSpPr>
      <xdr:spPr>
        <a:xfrm>
          <a:off x="13512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5" name="フローチャート :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116312</xdr:rowOff>
    </xdr:from>
    <xdr:ext cx="762000" cy="259045"/>
    <xdr:sp macro="" textlink="">
      <xdr:nvSpPr>
        <xdr:cNvPr id="266" name="テキスト ボックス 265"/>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97972</xdr:rowOff>
    </xdr:from>
    <xdr:to>
      <xdr:col>24</xdr:col>
      <xdr:colOff>82550</xdr:colOff>
      <xdr:row>55</xdr:row>
      <xdr:rowOff>28122</xdr:rowOff>
    </xdr:to>
    <xdr:sp macro="" textlink="">
      <xdr:nvSpPr>
        <xdr:cNvPr id="272" name="円/楕円 271"/>
        <xdr:cNvSpPr/>
      </xdr:nvSpPr>
      <xdr:spPr>
        <a:xfrm>
          <a:off x="16459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6549</xdr:rowOff>
    </xdr:from>
    <xdr:ext cx="762000" cy="259045"/>
    <xdr:sp macro="" textlink="">
      <xdr:nvSpPr>
        <xdr:cNvPr id="273" name="その他該当値テキスト"/>
        <xdr:cNvSpPr txBox="1"/>
      </xdr:nvSpPr>
      <xdr:spPr>
        <a:xfrm>
          <a:off x="16598900" y="926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97972</xdr:rowOff>
    </xdr:from>
    <xdr:to>
      <xdr:col>22</xdr:col>
      <xdr:colOff>615950</xdr:colOff>
      <xdr:row>55</xdr:row>
      <xdr:rowOff>28122</xdr:rowOff>
    </xdr:to>
    <xdr:sp macro="" textlink="">
      <xdr:nvSpPr>
        <xdr:cNvPr id="274" name="円/楕円 273"/>
        <xdr:cNvSpPr/>
      </xdr:nvSpPr>
      <xdr:spPr>
        <a:xfrm>
          <a:off x="15621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38299</xdr:rowOff>
    </xdr:from>
    <xdr:ext cx="736600" cy="259045"/>
    <xdr:sp macro="" textlink="">
      <xdr:nvSpPr>
        <xdr:cNvPr id="275" name="テキスト ボックス 274"/>
        <xdr:cNvSpPr txBox="1"/>
      </xdr:nvSpPr>
      <xdr:spPr>
        <a:xfrm>
          <a:off x="15290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138793</xdr:rowOff>
    </xdr:from>
    <xdr:to>
      <xdr:col>21</xdr:col>
      <xdr:colOff>412750</xdr:colOff>
      <xdr:row>54</xdr:row>
      <xdr:rowOff>68943</xdr:rowOff>
    </xdr:to>
    <xdr:sp macro="" textlink="">
      <xdr:nvSpPr>
        <xdr:cNvPr id="276" name="円/楕円 275"/>
        <xdr:cNvSpPr/>
      </xdr:nvSpPr>
      <xdr:spPr>
        <a:xfrm>
          <a:off x="14732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79120</xdr:rowOff>
    </xdr:from>
    <xdr:ext cx="762000" cy="259045"/>
    <xdr:sp macro="" textlink="">
      <xdr:nvSpPr>
        <xdr:cNvPr id="277" name="テキスト ボックス 276"/>
        <xdr:cNvSpPr txBox="1"/>
      </xdr:nvSpPr>
      <xdr:spPr>
        <a:xfrm>
          <a:off x="14401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78" name="円/楕円 277"/>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79" name="テキスト ボックス 278"/>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40822</xdr:rowOff>
    </xdr:from>
    <xdr:to>
      <xdr:col>19</xdr:col>
      <xdr:colOff>6350</xdr:colOff>
      <xdr:row>53</xdr:row>
      <xdr:rowOff>142422</xdr:rowOff>
    </xdr:to>
    <xdr:sp macro="" textlink="">
      <xdr:nvSpPr>
        <xdr:cNvPr id="280" name="円/楕円 279"/>
        <xdr:cNvSpPr/>
      </xdr:nvSpPr>
      <xdr:spPr>
        <a:xfrm>
          <a:off x="12954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152599</xdr:rowOff>
    </xdr:from>
    <xdr:ext cx="762000" cy="259045"/>
    <xdr:sp macro="" textlink="">
      <xdr:nvSpPr>
        <xdr:cNvPr id="281" name="テキスト ボックス 280"/>
        <xdr:cNvSpPr txBox="1"/>
      </xdr:nvSpPr>
      <xdr:spPr>
        <a:xfrm>
          <a:off x="12623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前年と比較し横ばいとなっており、類似団体の平均を若干</a:t>
          </a:r>
          <a:r>
            <a:rPr lang="ja-JP" altLang="en-US" sz="1100" b="0" i="0" baseline="0">
              <a:solidFill>
                <a:schemeClr val="dk1"/>
              </a:solidFill>
              <a:effectLst/>
              <a:latin typeface="+mn-lt"/>
              <a:ea typeface="+mn-ea"/>
              <a:cs typeface="+mn-cs"/>
            </a:rPr>
            <a:t>上回った</a:t>
          </a:r>
          <a:r>
            <a:rPr lang="ja-JP" altLang="ja-JP" sz="1100" b="0" i="0" baseline="0">
              <a:solidFill>
                <a:schemeClr val="dk1"/>
              </a:solidFill>
              <a:effectLst/>
              <a:latin typeface="+mn-lt"/>
              <a:ea typeface="+mn-ea"/>
              <a:cs typeface="+mn-cs"/>
            </a:rPr>
            <a:t>。今後も引き続き、収支状況を勘案しながら補助費等の抑制に努める。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111760</xdr:rowOff>
    </xdr:to>
    <xdr:cxnSp macro="">
      <xdr:nvCxnSpPr>
        <xdr:cNvPr id="308" name="直線コネクタ 307"/>
        <xdr:cNvCxnSpPr/>
      </xdr:nvCxnSpPr>
      <xdr:spPr>
        <a:xfrm flipV="1">
          <a:off x="16510000" y="57429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83837</xdr:rowOff>
    </xdr:from>
    <xdr:ext cx="762000" cy="259045"/>
    <xdr:sp macro="" textlink="">
      <xdr:nvSpPr>
        <xdr:cNvPr id="309" name="補助費等最小値テキスト"/>
        <xdr:cNvSpPr txBox="1"/>
      </xdr:nvSpPr>
      <xdr:spPr>
        <a:xfrm>
          <a:off x="16598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40</xdr:row>
      <xdr:rowOff>111760</xdr:rowOff>
    </xdr:from>
    <xdr:to>
      <xdr:col>24</xdr:col>
      <xdr:colOff>120650</xdr:colOff>
      <xdr:row>40</xdr:row>
      <xdr:rowOff>111760</xdr:rowOff>
    </xdr:to>
    <xdr:cxnSp macro="">
      <xdr:nvCxnSpPr>
        <xdr:cNvPr id="310" name="直線コネクタ 309"/>
        <xdr:cNvCxnSpPr/>
      </xdr:nvCxnSpPr>
      <xdr:spPr>
        <a:xfrm>
          <a:off x="16421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1"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2" name="直線コネクタ 311"/>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134620</xdr:rowOff>
    </xdr:from>
    <xdr:to>
      <xdr:col>24</xdr:col>
      <xdr:colOff>31750</xdr:colOff>
      <xdr:row>37</xdr:row>
      <xdr:rowOff>39370</xdr:rowOff>
    </xdr:to>
    <xdr:cxnSp macro="">
      <xdr:nvCxnSpPr>
        <xdr:cNvPr id="313" name="直線コネクタ 312"/>
        <xdr:cNvCxnSpPr/>
      </xdr:nvCxnSpPr>
      <xdr:spPr>
        <a:xfrm flipV="1">
          <a:off x="15671800" y="630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4"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5" name="フローチャート : 判断 314"/>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39370</xdr:rowOff>
    </xdr:to>
    <xdr:cxnSp macro="">
      <xdr:nvCxnSpPr>
        <xdr:cNvPr id="316" name="直線コネクタ 315"/>
        <xdr:cNvCxnSpPr/>
      </xdr:nvCxnSpPr>
      <xdr:spPr>
        <a:xfrm>
          <a:off x="14782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45720</xdr:rowOff>
    </xdr:from>
    <xdr:to>
      <xdr:col>22</xdr:col>
      <xdr:colOff>615950</xdr:colOff>
      <xdr:row>36</xdr:row>
      <xdr:rowOff>147320</xdr:rowOff>
    </xdr:to>
    <xdr:sp macro="" textlink="">
      <xdr:nvSpPr>
        <xdr:cNvPr id="317" name="フローチャート : 判断 316"/>
        <xdr:cNvSpPr/>
      </xdr:nvSpPr>
      <xdr:spPr>
        <a:xfrm>
          <a:off x="15621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157497</xdr:rowOff>
    </xdr:from>
    <xdr:ext cx="736600" cy="259045"/>
    <xdr:sp macro="" textlink="">
      <xdr:nvSpPr>
        <xdr:cNvPr id="318" name="テキスト ボックス 317"/>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165100</xdr:rowOff>
    </xdr:to>
    <xdr:cxnSp macro="">
      <xdr:nvCxnSpPr>
        <xdr:cNvPr id="319" name="直線コネクタ 318"/>
        <xdr:cNvCxnSpPr/>
      </xdr:nvCxnSpPr>
      <xdr:spPr>
        <a:xfrm flipV="1">
          <a:off x="13893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20" name="フローチャート : 判断 319"/>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1" name="テキスト ボックス 320"/>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36</xdr:row>
      <xdr:rowOff>165100</xdr:rowOff>
    </xdr:to>
    <xdr:cxnSp macro="">
      <xdr:nvCxnSpPr>
        <xdr:cNvPr id="322" name="直線コネクタ 321"/>
        <xdr:cNvCxnSpPr/>
      </xdr:nvCxnSpPr>
      <xdr:spPr>
        <a:xfrm>
          <a:off x="13004800" y="597916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23" name="フローチャート : 判断 322"/>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4" name="テキスト ボックス 32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5" name="フローチャート : 判断 32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26" name="テキスト ボックス 32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32" name="円/楕円 331"/>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55897</xdr:rowOff>
    </xdr:from>
    <xdr:ext cx="762000" cy="259045"/>
    <xdr:sp macro="" textlink="">
      <xdr:nvSpPr>
        <xdr:cNvPr id="333" name="補助費等該当値テキスト"/>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160020</xdr:rowOff>
    </xdr:from>
    <xdr:to>
      <xdr:col>22</xdr:col>
      <xdr:colOff>615950</xdr:colOff>
      <xdr:row>37</xdr:row>
      <xdr:rowOff>90170</xdr:rowOff>
    </xdr:to>
    <xdr:sp macro="" textlink="">
      <xdr:nvSpPr>
        <xdr:cNvPr id="334" name="円/楕円 333"/>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74947</xdr:rowOff>
    </xdr:from>
    <xdr:ext cx="736600" cy="259045"/>
    <xdr:sp macro="" textlink="">
      <xdr:nvSpPr>
        <xdr:cNvPr id="335" name="テキスト ボックス 334"/>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6" name="円/楕円 33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37" name="テキスト ボックス 336"/>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8" name="円/楕円 337"/>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54627</xdr:rowOff>
    </xdr:from>
    <xdr:ext cx="762000" cy="259045"/>
    <xdr:sp macro="" textlink="">
      <xdr:nvSpPr>
        <xdr:cNvPr id="339" name="テキスト ボックス 338"/>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40" name="円/楕円 339"/>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41" name="テキスト ボックス 340"/>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地方債の償還によりピークは過ぎたものの、炭鉱閉山（</a:t>
          </a:r>
          <a:r>
            <a:rPr lang="en-US" altLang="ja-JP" sz="1100" b="0" i="0" baseline="0">
              <a:solidFill>
                <a:schemeClr val="dk1"/>
              </a:solidFill>
              <a:effectLst/>
              <a:latin typeface="+mn-lt"/>
              <a:ea typeface="+mn-ea"/>
              <a:cs typeface="+mn-cs"/>
            </a:rPr>
            <a:t>H7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月）以降に実施した地域振興対策事業（炭鉱跡地取得、不用施設除却、市営住宅建替事業等）の起債償還が多額となっている。今後も引き続き、必要最小限の事業を吟味し、地方債の発行</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86179</xdr:rowOff>
    </xdr:to>
    <xdr:cxnSp macro="">
      <xdr:nvCxnSpPr>
        <xdr:cNvPr id="371" name="直線コネクタ 370"/>
        <xdr:cNvCxnSpPr/>
      </xdr:nvCxnSpPr>
      <xdr:spPr>
        <a:xfrm flipV="1">
          <a:off x="4826000" y="124714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58256</xdr:rowOff>
    </xdr:from>
    <xdr:ext cx="762000" cy="259045"/>
    <xdr:sp macro="" textlink="">
      <xdr:nvSpPr>
        <xdr:cNvPr id="372"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86179</xdr:rowOff>
    </xdr:from>
    <xdr:to>
      <xdr:col>7</xdr:col>
      <xdr:colOff>104775</xdr:colOff>
      <xdr:row>81</xdr:row>
      <xdr:rowOff>86179</xdr:rowOff>
    </xdr:to>
    <xdr:cxnSp macro="">
      <xdr:nvCxnSpPr>
        <xdr:cNvPr id="373" name="直線コネクタ 372"/>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4"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5" name="直線コネクタ 374"/>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127000</xdr:rowOff>
    </xdr:from>
    <xdr:to>
      <xdr:col>7</xdr:col>
      <xdr:colOff>15875</xdr:colOff>
      <xdr:row>73</xdr:row>
      <xdr:rowOff>37193</xdr:rowOff>
    </xdr:to>
    <xdr:cxnSp macro="">
      <xdr:nvCxnSpPr>
        <xdr:cNvPr id="376" name="直線コネクタ 375"/>
        <xdr:cNvCxnSpPr/>
      </xdr:nvCxnSpPr>
      <xdr:spPr>
        <a:xfrm flipV="1">
          <a:off x="3987800" y="124714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97263</xdr:rowOff>
    </xdr:from>
    <xdr:ext cx="762000" cy="259045"/>
    <xdr:sp macro="" textlink="">
      <xdr:nvSpPr>
        <xdr:cNvPr id="377" name="公債費平均値テキスト"/>
        <xdr:cNvSpPr txBox="1"/>
      </xdr:nvSpPr>
      <xdr:spPr>
        <a:xfrm>
          <a:off x="4914900" y="13470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125186</xdr:rowOff>
    </xdr:from>
    <xdr:to>
      <xdr:col>7</xdr:col>
      <xdr:colOff>66675</xdr:colOff>
      <xdr:row>79</xdr:row>
      <xdr:rowOff>55336</xdr:rowOff>
    </xdr:to>
    <xdr:sp macro="" textlink="">
      <xdr:nvSpPr>
        <xdr:cNvPr id="378" name="フローチャート : 判断 377"/>
        <xdr:cNvSpPr/>
      </xdr:nvSpPr>
      <xdr:spPr>
        <a:xfrm>
          <a:off x="47752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37193</xdr:rowOff>
    </xdr:from>
    <xdr:to>
      <xdr:col>5</xdr:col>
      <xdr:colOff>549275</xdr:colOff>
      <xdr:row>74</xdr:row>
      <xdr:rowOff>45357</xdr:rowOff>
    </xdr:to>
    <xdr:cxnSp macro="">
      <xdr:nvCxnSpPr>
        <xdr:cNvPr id="379" name="直線コネクタ 378"/>
        <xdr:cNvCxnSpPr/>
      </xdr:nvCxnSpPr>
      <xdr:spPr>
        <a:xfrm flipV="1">
          <a:off x="3098800" y="12553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125186</xdr:rowOff>
    </xdr:from>
    <xdr:to>
      <xdr:col>5</xdr:col>
      <xdr:colOff>600075</xdr:colOff>
      <xdr:row>79</xdr:row>
      <xdr:rowOff>55336</xdr:rowOff>
    </xdr:to>
    <xdr:sp macro="" textlink="">
      <xdr:nvSpPr>
        <xdr:cNvPr id="380" name="フローチャート : 判断 379"/>
        <xdr:cNvSpPr/>
      </xdr:nvSpPr>
      <xdr:spPr>
        <a:xfrm>
          <a:off x="3937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40113</xdr:rowOff>
    </xdr:from>
    <xdr:ext cx="736600" cy="259045"/>
    <xdr:sp macro="" textlink="">
      <xdr:nvSpPr>
        <xdr:cNvPr id="381" name="テキスト ボックス 380"/>
        <xdr:cNvSpPr txBox="1"/>
      </xdr:nvSpPr>
      <xdr:spPr>
        <a:xfrm>
          <a:off x="3606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45357</xdr:rowOff>
    </xdr:from>
    <xdr:to>
      <xdr:col>4</xdr:col>
      <xdr:colOff>346075</xdr:colOff>
      <xdr:row>76</xdr:row>
      <xdr:rowOff>78014</xdr:rowOff>
    </xdr:to>
    <xdr:cxnSp macro="">
      <xdr:nvCxnSpPr>
        <xdr:cNvPr id="382" name="直線コネクタ 381"/>
        <xdr:cNvCxnSpPr/>
      </xdr:nvCxnSpPr>
      <xdr:spPr>
        <a:xfrm flipV="1">
          <a:off x="2209800" y="12732657"/>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108857</xdr:rowOff>
    </xdr:from>
    <xdr:to>
      <xdr:col>4</xdr:col>
      <xdr:colOff>396875</xdr:colOff>
      <xdr:row>79</xdr:row>
      <xdr:rowOff>39007</xdr:rowOff>
    </xdr:to>
    <xdr:sp macro="" textlink="">
      <xdr:nvSpPr>
        <xdr:cNvPr id="383" name="フローチャート : 判断 382"/>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23784</xdr:rowOff>
    </xdr:from>
    <xdr:ext cx="762000" cy="259045"/>
    <xdr:sp macro="" textlink="">
      <xdr:nvSpPr>
        <xdr:cNvPr id="384" name="テキスト ボックス 383"/>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78014</xdr:rowOff>
    </xdr:from>
    <xdr:to>
      <xdr:col>3</xdr:col>
      <xdr:colOff>142875</xdr:colOff>
      <xdr:row>82</xdr:row>
      <xdr:rowOff>29029</xdr:rowOff>
    </xdr:to>
    <xdr:cxnSp macro="">
      <xdr:nvCxnSpPr>
        <xdr:cNvPr id="385" name="直線コネクタ 384"/>
        <xdr:cNvCxnSpPr/>
      </xdr:nvCxnSpPr>
      <xdr:spPr>
        <a:xfrm flipV="1">
          <a:off x="1320800" y="13108214"/>
          <a:ext cx="889000" cy="9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10886</xdr:rowOff>
    </xdr:from>
    <xdr:to>
      <xdr:col>3</xdr:col>
      <xdr:colOff>193675</xdr:colOff>
      <xdr:row>78</xdr:row>
      <xdr:rowOff>112486</xdr:rowOff>
    </xdr:to>
    <xdr:sp macro="" textlink="">
      <xdr:nvSpPr>
        <xdr:cNvPr id="386" name="フローチャート : 判断 385"/>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97263</xdr:rowOff>
    </xdr:from>
    <xdr:ext cx="762000" cy="259045"/>
    <xdr:sp macro="" textlink="">
      <xdr:nvSpPr>
        <xdr:cNvPr id="387" name="テキスト ボックス 386"/>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68036</xdr:rowOff>
    </xdr:from>
    <xdr:to>
      <xdr:col>1</xdr:col>
      <xdr:colOff>676275</xdr:colOff>
      <xdr:row>79</xdr:row>
      <xdr:rowOff>169636</xdr:rowOff>
    </xdr:to>
    <xdr:sp macro="" textlink="">
      <xdr:nvSpPr>
        <xdr:cNvPr id="388" name="フローチャート : 判断 387"/>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8363</xdr:rowOff>
    </xdr:from>
    <xdr:ext cx="762000" cy="259045"/>
    <xdr:sp macro="" textlink="">
      <xdr:nvSpPr>
        <xdr:cNvPr id="389" name="テキスト ボックス 388"/>
        <xdr:cNvSpPr txBox="1"/>
      </xdr:nvSpPr>
      <xdr:spPr>
        <a:xfrm>
          <a:off x="939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76200</xdr:rowOff>
    </xdr:from>
    <xdr:to>
      <xdr:col>7</xdr:col>
      <xdr:colOff>66675</xdr:colOff>
      <xdr:row>73</xdr:row>
      <xdr:rowOff>6350</xdr:rowOff>
    </xdr:to>
    <xdr:sp macro="" textlink="">
      <xdr:nvSpPr>
        <xdr:cNvPr id="395" name="円/楕円 394"/>
        <xdr:cNvSpPr/>
      </xdr:nvSpPr>
      <xdr:spPr>
        <a:xfrm>
          <a:off x="47752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156227</xdr:rowOff>
    </xdr:from>
    <xdr:ext cx="762000" cy="259045"/>
    <xdr:sp macro="" textlink="">
      <xdr:nvSpPr>
        <xdr:cNvPr id="396" name="公債費該当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157843</xdr:rowOff>
    </xdr:from>
    <xdr:to>
      <xdr:col>5</xdr:col>
      <xdr:colOff>600075</xdr:colOff>
      <xdr:row>73</xdr:row>
      <xdr:rowOff>87993</xdr:rowOff>
    </xdr:to>
    <xdr:sp macro="" textlink="">
      <xdr:nvSpPr>
        <xdr:cNvPr id="397" name="円/楕円 396"/>
        <xdr:cNvSpPr/>
      </xdr:nvSpPr>
      <xdr:spPr>
        <a:xfrm>
          <a:off x="3937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98170</xdr:rowOff>
    </xdr:from>
    <xdr:ext cx="736600" cy="259045"/>
    <xdr:sp macro="" textlink="">
      <xdr:nvSpPr>
        <xdr:cNvPr id="398" name="テキスト ボックス 397"/>
        <xdr:cNvSpPr txBox="1"/>
      </xdr:nvSpPr>
      <xdr:spPr>
        <a:xfrm>
          <a:off x="3606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166007</xdr:rowOff>
    </xdr:from>
    <xdr:to>
      <xdr:col>4</xdr:col>
      <xdr:colOff>396875</xdr:colOff>
      <xdr:row>74</xdr:row>
      <xdr:rowOff>96157</xdr:rowOff>
    </xdr:to>
    <xdr:sp macro="" textlink="">
      <xdr:nvSpPr>
        <xdr:cNvPr id="399" name="円/楕円 398"/>
        <xdr:cNvSpPr/>
      </xdr:nvSpPr>
      <xdr:spPr>
        <a:xfrm>
          <a:off x="3048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106334</xdr:rowOff>
    </xdr:from>
    <xdr:ext cx="762000" cy="259045"/>
    <xdr:sp macro="" textlink="">
      <xdr:nvSpPr>
        <xdr:cNvPr id="400" name="テキスト ボックス 399"/>
        <xdr:cNvSpPr txBox="1"/>
      </xdr:nvSpPr>
      <xdr:spPr>
        <a:xfrm>
          <a:off x="2717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27214</xdr:rowOff>
    </xdr:from>
    <xdr:to>
      <xdr:col>3</xdr:col>
      <xdr:colOff>193675</xdr:colOff>
      <xdr:row>76</xdr:row>
      <xdr:rowOff>128814</xdr:rowOff>
    </xdr:to>
    <xdr:sp macro="" textlink="">
      <xdr:nvSpPr>
        <xdr:cNvPr id="401" name="円/楕円 400"/>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138992</xdr:rowOff>
    </xdr:from>
    <xdr:ext cx="762000" cy="259045"/>
    <xdr:sp macro="" textlink="">
      <xdr:nvSpPr>
        <xdr:cNvPr id="402" name="テキスト ボックス 401"/>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149679</xdr:rowOff>
    </xdr:from>
    <xdr:to>
      <xdr:col>1</xdr:col>
      <xdr:colOff>676275</xdr:colOff>
      <xdr:row>82</xdr:row>
      <xdr:rowOff>79829</xdr:rowOff>
    </xdr:to>
    <xdr:sp macro="" textlink="">
      <xdr:nvSpPr>
        <xdr:cNvPr id="403" name="円/楕円 402"/>
        <xdr:cNvSpPr/>
      </xdr:nvSpPr>
      <xdr:spPr>
        <a:xfrm>
          <a:off x="127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64606</xdr:rowOff>
    </xdr:from>
    <xdr:ext cx="762000" cy="259045"/>
    <xdr:sp macro="" textlink="">
      <xdr:nvSpPr>
        <xdr:cNvPr id="404" name="テキスト ボックス 403"/>
        <xdr:cNvSpPr txBox="1"/>
      </xdr:nvSpPr>
      <xdr:spPr>
        <a:xfrm>
          <a:off x="939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公債費を除く経常収支比率については、類似団体の平均を下回る水準を維持していたが、</a:t>
          </a:r>
          <a:r>
            <a:rPr lang="en-US" altLang="ja-JP" sz="1100" b="0" i="0" baseline="0">
              <a:solidFill>
                <a:schemeClr val="dk1"/>
              </a:solidFill>
              <a:effectLst/>
              <a:latin typeface="+mn-lt"/>
              <a:ea typeface="+mn-ea"/>
              <a:cs typeface="+mn-cs"/>
            </a:rPr>
            <a:t>H23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年度はシステムの更新経費等が発生したことにより、類似団体の平均を上回った。今後も引き続き、収支状況を勘案しながら歳出を抑制し、水準の維持に努める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92711</xdr:rowOff>
    </xdr:to>
    <xdr:cxnSp macro="">
      <xdr:nvCxnSpPr>
        <xdr:cNvPr id="432" name="直線コネクタ 431"/>
        <xdr:cNvCxnSpPr/>
      </xdr:nvCxnSpPr>
      <xdr:spPr>
        <a:xfrm flipV="1">
          <a:off x="16510000" y="12760960"/>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3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34" name="直線コネクタ 43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35"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36" name="直線コネクタ 435"/>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79</xdr:row>
      <xdr:rowOff>24130</xdr:rowOff>
    </xdr:to>
    <xdr:cxnSp macro="">
      <xdr:nvCxnSpPr>
        <xdr:cNvPr id="437" name="直線コネクタ 436"/>
        <xdr:cNvCxnSpPr/>
      </xdr:nvCxnSpPr>
      <xdr:spPr>
        <a:xfrm flipV="1">
          <a:off x="15671800" y="1340103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146066</xdr:rowOff>
    </xdr:from>
    <xdr:ext cx="762000" cy="259045"/>
    <xdr:sp macro="" textlink="">
      <xdr:nvSpPr>
        <xdr:cNvPr id="438" name="公債費以外平均値テキスト"/>
        <xdr:cNvSpPr txBox="1"/>
      </xdr:nvSpPr>
      <xdr:spPr>
        <a:xfrm>
          <a:off x="16598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9" name="フローチャート : 判断 438"/>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79</xdr:row>
      <xdr:rowOff>24130</xdr:rowOff>
    </xdr:to>
    <xdr:cxnSp macro="">
      <xdr:nvCxnSpPr>
        <xdr:cNvPr id="440" name="直線コネクタ 439"/>
        <xdr:cNvCxnSpPr/>
      </xdr:nvCxnSpPr>
      <xdr:spPr>
        <a:xfrm>
          <a:off x="14782800" y="134010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41" name="フローチャート : 判断 440"/>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42" name="テキスト ボックス 441"/>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78</xdr:row>
      <xdr:rowOff>27939</xdr:rowOff>
    </xdr:to>
    <xdr:cxnSp macro="">
      <xdr:nvCxnSpPr>
        <xdr:cNvPr id="443" name="直線コネクタ 442"/>
        <xdr:cNvCxnSpPr/>
      </xdr:nvCxnSpPr>
      <xdr:spPr>
        <a:xfrm>
          <a:off x="13893800" y="12981940"/>
          <a:ext cx="889000" cy="4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44" name="フローチャート : 判断 443"/>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45" name="テキスト ボックス 444"/>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31750</xdr:rowOff>
    </xdr:from>
    <xdr:to>
      <xdr:col>20</xdr:col>
      <xdr:colOff>158750</xdr:colOff>
      <xdr:row>75</xdr:row>
      <xdr:rowOff>123190</xdr:rowOff>
    </xdr:to>
    <xdr:cxnSp macro="">
      <xdr:nvCxnSpPr>
        <xdr:cNvPr id="446" name="直線コネクタ 445"/>
        <xdr:cNvCxnSpPr/>
      </xdr:nvCxnSpPr>
      <xdr:spPr>
        <a:xfrm>
          <a:off x="13004800" y="1254760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114300</xdr:rowOff>
    </xdr:from>
    <xdr:to>
      <xdr:col>20</xdr:col>
      <xdr:colOff>209550</xdr:colOff>
      <xdr:row>77</xdr:row>
      <xdr:rowOff>44450</xdr:rowOff>
    </xdr:to>
    <xdr:sp macro="" textlink="">
      <xdr:nvSpPr>
        <xdr:cNvPr id="447" name="フローチャート : 判断 446"/>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48" name="テキスト ボックス 447"/>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9" name="フローチャート : 判断 448"/>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50" name="テキスト ボックス 449"/>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56" name="円/楕円 455"/>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57"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58" name="円/楕円 457"/>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59" name="テキスト ボックス 458"/>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60" name="円/楕円 459"/>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61" name="テキスト ボックス 460"/>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62" name="円/楕円 461"/>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12717</xdr:rowOff>
    </xdr:from>
    <xdr:ext cx="762000" cy="259045"/>
    <xdr:sp macro="" textlink="">
      <xdr:nvSpPr>
        <xdr:cNvPr id="463" name="テキスト ボックス 462"/>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152400</xdr:rowOff>
    </xdr:from>
    <xdr:to>
      <xdr:col>19</xdr:col>
      <xdr:colOff>6350</xdr:colOff>
      <xdr:row>73</xdr:row>
      <xdr:rowOff>82550</xdr:rowOff>
    </xdr:to>
    <xdr:sp macro="" textlink="">
      <xdr:nvSpPr>
        <xdr:cNvPr id="464" name="円/楕円 463"/>
        <xdr:cNvSpPr/>
      </xdr:nvSpPr>
      <xdr:spPr>
        <a:xfrm>
          <a:off x="12954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92727</xdr:rowOff>
    </xdr:from>
    <xdr:ext cx="762000" cy="259045"/>
    <xdr:sp macro="" textlink="">
      <xdr:nvSpPr>
        <xdr:cNvPr id="465" name="テキスト ボックス 464"/>
        <xdr:cNvSpPr txBox="1"/>
      </xdr:nvSpPr>
      <xdr:spPr>
        <a:xfrm>
          <a:off x="12623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北海道歌志内市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40704</xdr:rowOff>
    </xdr:from>
    <xdr:to>
      <xdr:col>4</xdr:col>
      <xdr:colOff>1117600</xdr:colOff>
      <xdr:row>19</xdr:row>
      <xdr:rowOff>145082</xdr:rowOff>
    </xdr:to>
    <xdr:cxnSp macro="">
      <xdr:nvCxnSpPr>
        <xdr:cNvPr id="45" name="直線コネクタ 44"/>
        <xdr:cNvCxnSpPr/>
      </xdr:nvCxnSpPr>
      <xdr:spPr bwMode="auto">
        <a:xfrm flipV="1">
          <a:off x="5651500" y="2145729"/>
          <a:ext cx="0" cy="1304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117159</xdr:rowOff>
    </xdr:from>
    <xdr:ext cx="762000" cy="259045"/>
    <xdr:sp macro="" textlink="">
      <xdr:nvSpPr>
        <xdr:cNvPr id="46" name="人口1人当たり決算額の推移最小値テキスト130"/>
        <xdr:cNvSpPr txBox="1"/>
      </xdr:nvSpPr>
      <xdr:spPr>
        <a:xfrm>
          <a:off x="5740400" y="342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63,877</a:t>
          </a:r>
          <a:endParaRPr kumimoji="1" lang="ja-JP" altLang="en-US" sz="1000" b="1">
            <a:latin typeface="ＭＳ Ｐゴシック"/>
          </a:endParaRPr>
        </a:p>
      </xdr:txBody>
    </xdr:sp>
    <xdr:clientData/>
  </xdr:oneCellAnchor>
  <xdr:twoCellAnchor>
    <xdr:from>
      <xdr:col>4</xdr:col>
      <xdr:colOff>1028700</xdr:colOff>
      <xdr:row>19</xdr:row>
      <xdr:rowOff>145082</xdr:rowOff>
    </xdr:from>
    <xdr:to>
      <xdr:col>5</xdr:col>
      <xdr:colOff>73025</xdr:colOff>
      <xdr:row>19</xdr:row>
      <xdr:rowOff>145082</xdr:rowOff>
    </xdr:to>
    <xdr:cxnSp macro="">
      <xdr:nvCxnSpPr>
        <xdr:cNvPr id="47" name="直線コネクタ 46"/>
        <xdr:cNvCxnSpPr/>
      </xdr:nvCxnSpPr>
      <xdr:spPr bwMode="auto">
        <a:xfrm>
          <a:off x="5562600" y="345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127081</xdr:rowOff>
    </xdr:from>
    <xdr:ext cx="762000" cy="259045"/>
    <xdr:sp macro="" textlink="">
      <xdr:nvSpPr>
        <xdr:cNvPr id="48" name="人口1人当たり決算額の推移最大値テキスト130"/>
        <xdr:cNvSpPr txBox="1"/>
      </xdr:nvSpPr>
      <xdr:spPr>
        <a:xfrm>
          <a:off x="5740400" y="188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235,075</a:t>
          </a:r>
          <a:endParaRPr kumimoji="1" lang="ja-JP" altLang="en-US" sz="1000" b="1">
            <a:latin typeface="ＭＳ Ｐゴシック"/>
          </a:endParaRPr>
        </a:p>
      </xdr:txBody>
    </xdr:sp>
    <xdr:clientData/>
  </xdr:oneCellAnchor>
  <xdr:twoCellAnchor>
    <xdr:from>
      <xdr:col>4</xdr:col>
      <xdr:colOff>1028700</xdr:colOff>
      <xdr:row>12</xdr:row>
      <xdr:rowOff>40704</xdr:rowOff>
    </xdr:from>
    <xdr:to>
      <xdr:col>5</xdr:col>
      <xdr:colOff>73025</xdr:colOff>
      <xdr:row>12</xdr:row>
      <xdr:rowOff>40704</xdr:rowOff>
    </xdr:to>
    <xdr:cxnSp macro="">
      <xdr:nvCxnSpPr>
        <xdr:cNvPr id="49" name="直線コネクタ 48"/>
        <xdr:cNvCxnSpPr/>
      </xdr:nvCxnSpPr>
      <xdr:spPr bwMode="auto">
        <a:xfrm>
          <a:off x="5562600" y="2145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40704</xdr:rowOff>
    </xdr:from>
    <xdr:to>
      <xdr:col>4</xdr:col>
      <xdr:colOff>1117600</xdr:colOff>
      <xdr:row>12</xdr:row>
      <xdr:rowOff>84701</xdr:rowOff>
    </xdr:to>
    <xdr:cxnSp macro="">
      <xdr:nvCxnSpPr>
        <xdr:cNvPr id="50" name="直線コネクタ 49"/>
        <xdr:cNvCxnSpPr/>
      </xdr:nvCxnSpPr>
      <xdr:spPr bwMode="auto">
        <a:xfrm flipV="1">
          <a:off x="5003800" y="2145729"/>
          <a:ext cx="647700" cy="43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141508</xdr:rowOff>
    </xdr:from>
    <xdr:ext cx="762000" cy="259045"/>
    <xdr:sp macro="" textlink="">
      <xdr:nvSpPr>
        <xdr:cNvPr id="51" name="人口1人当たり決算額の推移平均値テキスト130"/>
        <xdr:cNvSpPr txBox="1"/>
      </xdr:nvSpPr>
      <xdr:spPr>
        <a:xfrm>
          <a:off x="5740400" y="3103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169431</xdr:rowOff>
    </xdr:from>
    <xdr:to>
      <xdr:col>5</xdr:col>
      <xdr:colOff>34925</xdr:colOff>
      <xdr:row>18</xdr:row>
      <xdr:rowOff>99581</xdr:rowOff>
    </xdr:to>
    <xdr:sp macro="" textlink="">
      <xdr:nvSpPr>
        <xdr:cNvPr id="52" name="フローチャート : 判断 51"/>
        <xdr:cNvSpPr/>
      </xdr:nvSpPr>
      <xdr:spPr bwMode="auto">
        <a:xfrm>
          <a:off x="5600700" y="31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84701</xdr:rowOff>
    </xdr:from>
    <xdr:to>
      <xdr:col>4</xdr:col>
      <xdr:colOff>469900</xdr:colOff>
      <xdr:row>13</xdr:row>
      <xdr:rowOff>18537</xdr:rowOff>
    </xdr:to>
    <xdr:cxnSp macro="">
      <xdr:nvCxnSpPr>
        <xdr:cNvPr id="53" name="直線コネクタ 52"/>
        <xdr:cNvCxnSpPr/>
      </xdr:nvCxnSpPr>
      <xdr:spPr bwMode="auto">
        <a:xfrm flipV="1">
          <a:off x="4305300" y="2189726"/>
          <a:ext cx="698500" cy="10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148506</xdr:rowOff>
    </xdr:from>
    <xdr:to>
      <xdr:col>4</xdr:col>
      <xdr:colOff>520700</xdr:colOff>
      <xdr:row>18</xdr:row>
      <xdr:rowOff>78656</xdr:rowOff>
    </xdr:to>
    <xdr:sp macro="" textlink="">
      <xdr:nvSpPr>
        <xdr:cNvPr id="54" name="フローチャート : 判断 53"/>
        <xdr:cNvSpPr/>
      </xdr:nvSpPr>
      <xdr:spPr bwMode="auto">
        <a:xfrm>
          <a:off x="4953000" y="311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63433</xdr:rowOff>
    </xdr:from>
    <xdr:ext cx="736600" cy="259045"/>
    <xdr:sp macro="" textlink="">
      <xdr:nvSpPr>
        <xdr:cNvPr id="55" name="テキスト ボックス 54"/>
        <xdr:cNvSpPr txBox="1"/>
      </xdr:nvSpPr>
      <xdr:spPr>
        <a:xfrm>
          <a:off x="4622800" y="3197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18537</xdr:rowOff>
    </xdr:from>
    <xdr:to>
      <xdr:col>3</xdr:col>
      <xdr:colOff>904875</xdr:colOff>
      <xdr:row>13</xdr:row>
      <xdr:rowOff>102944</xdr:rowOff>
    </xdr:to>
    <xdr:cxnSp macro="">
      <xdr:nvCxnSpPr>
        <xdr:cNvPr id="56" name="直線コネクタ 55"/>
        <xdr:cNvCxnSpPr/>
      </xdr:nvCxnSpPr>
      <xdr:spPr bwMode="auto">
        <a:xfrm flipV="1">
          <a:off x="3606800" y="2295012"/>
          <a:ext cx="698500" cy="8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134516</xdr:rowOff>
    </xdr:from>
    <xdr:to>
      <xdr:col>3</xdr:col>
      <xdr:colOff>955675</xdr:colOff>
      <xdr:row>18</xdr:row>
      <xdr:rowOff>64666</xdr:rowOff>
    </xdr:to>
    <xdr:sp macro="" textlink="">
      <xdr:nvSpPr>
        <xdr:cNvPr id="57" name="フローチャート : 判断 56"/>
        <xdr:cNvSpPr/>
      </xdr:nvSpPr>
      <xdr:spPr bwMode="auto">
        <a:xfrm>
          <a:off x="4254500" y="30967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49443</xdr:rowOff>
    </xdr:from>
    <xdr:ext cx="762000" cy="259045"/>
    <xdr:sp macro="" textlink="">
      <xdr:nvSpPr>
        <xdr:cNvPr id="58" name="テキスト ボックス 57"/>
        <xdr:cNvSpPr txBox="1"/>
      </xdr:nvSpPr>
      <xdr:spPr>
        <a:xfrm>
          <a:off x="3924300" y="318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65735</xdr:rowOff>
    </xdr:from>
    <xdr:to>
      <xdr:col>3</xdr:col>
      <xdr:colOff>206375</xdr:colOff>
      <xdr:row>13</xdr:row>
      <xdr:rowOff>102944</xdr:rowOff>
    </xdr:to>
    <xdr:cxnSp macro="">
      <xdr:nvCxnSpPr>
        <xdr:cNvPr id="59" name="直線コネクタ 58"/>
        <xdr:cNvCxnSpPr/>
      </xdr:nvCxnSpPr>
      <xdr:spPr bwMode="auto">
        <a:xfrm>
          <a:off x="2908300" y="2342210"/>
          <a:ext cx="698500" cy="37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62865</xdr:rowOff>
    </xdr:from>
    <xdr:to>
      <xdr:col>3</xdr:col>
      <xdr:colOff>257175</xdr:colOff>
      <xdr:row>18</xdr:row>
      <xdr:rowOff>164465</xdr:rowOff>
    </xdr:to>
    <xdr:sp macro="" textlink="">
      <xdr:nvSpPr>
        <xdr:cNvPr id="60" name="フローチャート : 判断 59"/>
        <xdr:cNvSpPr/>
      </xdr:nvSpPr>
      <xdr:spPr bwMode="auto">
        <a:xfrm>
          <a:off x="3556000" y="319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149242</xdr:rowOff>
    </xdr:from>
    <xdr:ext cx="762000" cy="259045"/>
    <xdr:sp macro="" textlink="">
      <xdr:nvSpPr>
        <xdr:cNvPr id="61" name="テキスト ボックス 60"/>
        <xdr:cNvSpPr txBox="1"/>
      </xdr:nvSpPr>
      <xdr:spPr>
        <a:xfrm>
          <a:off x="3225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108989</xdr:rowOff>
    </xdr:from>
    <xdr:to>
      <xdr:col>2</xdr:col>
      <xdr:colOff>692150</xdr:colOff>
      <xdr:row>19</xdr:row>
      <xdr:rowOff>39139</xdr:rowOff>
    </xdr:to>
    <xdr:sp macro="" textlink="">
      <xdr:nvSpPr>
        <xdr:cNvPr id="62" name="フローチャート : 判断 61"/>
        <xdr:cNvSpPr/>
      </xdr:nvSpPr>
      <xdr:spPr bwMode="auto">
        <a:xfrm>
          <a:off x="2857500" y="3242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23916</xdr:rowOff>
    </xdr:from>
    <xdr:ext cx="762000" cy="259045"/>
    <xdr:sp macro="" textlink="">
      <xdr:nvSpPr>
        <xdr:cNvPr id="63" name="テキスト ボックス 62"/>
        <xdr:cNvSpPr txBox="1"/>
      </xdr:nvSpPr>
      <xdr:spPr>
        <a:xfrm>
          <a:off x="2527300" y="332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84,447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11</xdr:row>
      <xdr:rowOff>161354</xdr:rowOff>
    </xdr:from>
    <xdr:to>
      <xdr:col>5</xdr:col>
      <xdr:colOff>34925</xdr:colOff>
      <xdr:row>12</xdr:row>
      <xdr:rowOff>91504</xdr:rowOff>
    </xdr:to>
    <xdr:sp macro="" textlink="">
      <xdr:nvSpPr>
        <xdr:cNvPr id="69" name="円/楕円 68"/>
        <xdr:cNvSpPr/>
      </xdr:nvSpPr>
      <xdr:spPr bwMode="auto">
        <a:xfrm>
          <a:off x="5600700" y="209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108031</xdr:rowOff>
    </xdr:from>
    <xdr:ext cx="762000" cy="259045"/>
    <xdr:sp macro="" textlink="">
      <xdr:nvSpPr>
        <xdr:cNvPr id="70" name="人口1人当たり決算額の推移該当値テキスト130"/>
        <xdr:cNvSpPr txBox="1"/>
      </xdr:nvSpPr>
      <xdr:spPr>
        <a:xfrm>
          <a:off x="5740400" y="204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235,075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33901</xdr:rowOff>
    </xdr:from>
    <xdr:to>
      <xdr:col>4</xdr:col>
      <xdr:colOff>520700</xdr:colOff>
      <xdr:row>12</xdr:row>
      <xdr:rowOff>135501</xdr:rowOff>
    </xdr:to>
    <xdr:sp macro="" textlink="">
      <xdr:nvSpPr>
        <xdr:cNvPr id="71" name="円/楕円 70"/>
        <xdr:cNvSpPr/>
      </xdr:nvSpPr>
      <xdr:spPr bwMode="auto">
        <a:xfrm>
          <a:off x="4953000" y="213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145678</xdr:rowOff>
    </xdr:from>
    <xdr:ext cx="736600" cy="259045"/>
    <xdr:sp macro="" textlink="">
      <xdr:nvSpPr>
        <xdr:cNvPr id="72" name="テキスト ボックス 71"/>
        <xdr:cNvSpPr txBox="1"/>
      </xdr:nvSpPr>
      <xdr:spPr>
        <a:xfrm>
          <a:off x="4622800" y="1907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229,301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139187</xdr:rowOff>
    </xdr:from>
    <xdr:to>
      <xdr:col>3</xdr:col>
      <xdr:colOff>955675</xdr:colOff>
      <xdr:row>13</xdr:row>
      <xdr:rowOff>69337</xdr:rowOff>
    </xdr:to>
    <xdr:sp macro="" textlink="">
      <xdr:nvSpPr>
        <xdr:cNvPr id="73" name="円/楕円 72"/>
        <xdr:cNvSpPr/>
      </xdr:nvSpPr>
      <xdr:spPr bwMode="auto">
        <a:xfrm>
          <a:off x="4254500" y="224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79514</xdr:rowOff>
    </xdr:from>
    <xdr:ext cx="762000" cy="259045"/>
    <xdr:sp macro="" textlink="">
      <xdr:nvSpPr>
        <xdr:cNvPr id="74" name="テキスト ボックス 73"/>
        <xdr:cNvSpPr txBox="1"/>
      </xdr:nvSpPr>
      <xdr:spPr>
        <a:xfrm>
          <a:off x="3924300" y="201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215,484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52144</xdr:rowOff>
    </xdr:from>
    <xdr:to>
      <xdr:col>3</xdr:col>
      <xdr:colOff>257175</xdr:colOff>
      <xdr:row>13</xdr:row>
      <xdr:rowOff>153744</xdr:rowOff>
    </xdr:to>
    <xdr:sp macro="" textlink="">
      <xdr:nvSpPr>
        <xdr:cNvPr id="75" name="円/楕円 74"/>
        <xdr:cNvSpPr/>
      </xdr:nvSpPr>
      <xdr:spPr bwMode="auto">
        <a:xfrm>
          <a:off x="3556000" y="232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163921</xdr:rowOff>
    </xdr:from>
    <xdr:ext cx="762000" cy="259045"/>
    <xdr:sp macro="" textlink="">
      <xdr:nvSpPr>
        <xdr:cNvPr id="76" name="テキスト ボックス 75"/>
        <xdr:cNvSpPr txBox="1"/>
      </xdr:nvSpPr>
      <xdr:spPr>
        <a:xfrm>
          <a:off x="3225800" y="20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204,407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14935</xdr:rowOff>
    </xdr:from>
    <xdr:to>
      <xdr:col>2</xdr:col>
      <xdr:colOff>692150</xdr:colOff>
      <xdr:row>13</xdr:row>
      <xdr:rowOff>116535</xdr:rowOff>
    </xdr:to>
    <xdr:sp macro="" textlink="">
      <xdr:nvSpPr>
        <xdr:cNvPr id="77" name="円/楕円 76"/>
        <xdr:cNvSpPr/>
      </xdr:nvSpPr>
      <xdr:spPr bwMode="auto">
        <a:xfrm>
          <a:off x="2857500" y="229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126712</xdr:rowOff>
    </xdr:from>
    <xdr:ext cx="762000" cy="259045"/>
    <xdr:sp macro="" textlink="">
      <xdr:nvSpPr>
        <xdr:cNvPr id="78" name="テキスト ボックス 77"/>
        <xdr:cNvSpPr txBox="1"/>
      </xdr:nvSpPr>
      <xdr:spPr>
        <a:xfrm>
          <a:off x="2527300" y="20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199443</xdr:rowOff>
    </xdr:from>
    <xdr:to>
      <xdr:col>4</xdr:col>
      <xdr:colOff>1117600</xdr:colOff>
      <xdr:row>38</xdr:row>
      <xdr:rowOff>26896</xdr:rowOff>
    </xdr:to>
    <xdr:cxnSp macro="">
      <xdr:nvCxnSpPr>
        <xdr:cNvPr id="106" name="直線コネクタ 105"/>
        <xdr:cNvCxnSpPr/>
      </xdr:nvCxnSpPr>
      <xdr:spPr bwMode="auto">
        <a:xfrm flipV="1">
          <a:off x="5651500" y="6466893"/>
          <a:ext cx="0" cy="10276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341873</xdr:rowOff>
    </xdr:from>
    <xdr:ext cx="762000" cy="259045"/>
    <xdr:sp macro="" textlink="">
      <xdr:nvSpPr>
        <xdr:cNvPr id="107" name="人口1人当たり決算額の推移最小値テキスト445"/>
        <xdr:cNvSpPr txBox="1"/>
      </xdr:nvSpPr>
      <xdr:spPr>
        <a:xfrm>
          <a:off x="5740400" y="746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19,379</a:t>
          </a:r>
          <a:endParaRPr kumimoji="1" lang="ja-JP" altLang="en-US" sz="1000" b="1">
            <a:latin typeface="ＭＳ Ｐゴシック"/>
          </a:endParaRPr>
        </a:p>
      </xdr:txBody>
    </xdr:sp>
    <xdr:clientData/>
  </xdr:oneCellAnchor>
  <xdr:twoCellAnchor>
    <xdr:from>
      <xdr:col>4</xdr:col>
      <xdr:colOff>1028700</xdr:colOff>
      <xdr:row>38</xdr:row>
      <xdr:rowOff>26896</xdr:rowOff>
    </xdr:from>
    <xdr:to>
      <xdr:col>5</xdr:col>
      <xdr:colOff>73025</xdr:colOff>
      <xdr:row>38</xdr:row>
      <xdr:rowOff>26896</xdr:rowOff>
    </xdr:to>
    <xdr:cxnSp macro="">
      <xdr:nvCxnSpPr>
        <xdr:cNvPr id="108" name="直線コネクタ 107"/>
        <xdr:cNvCxnSpPr/>
      </xdr:nvCxnSpPr>
      <xdr:spPr bwMode="auto">
        <a:xfrm>
          <a:off x="5562600" y="7494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285820</xdr:rowOff>
    </xdr:from>
    <xdr:ext cx="762000" cy="259045"/>
    <xdr:sp macro="" textlink="">
      <xdr:nvSpPr>
        <xdr:cNvPr id="109" name="人口1人当たり決算額の推移最大値テキスト445"/>
        <xdr:cNvSpPr txBox="1"/>
      </xdr:nvSpPr>
      <xdr:spPr>
        <a:xfrm>
          <a:off x="5740400" y="621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64,331</a:t>
          </a:r>
          <a:endParaRPr kumimoji="1" lang="ja-JP" altLang="en-US" sz="1000" b="1">
            <a:latin typeface="ＭＳ Ｐゴシック"/>
          </a:endParaRPr>
        </a:p>
      </xdr:txBody>
    </xdr:sp>
    <xdr:clientData/>
  </xdr:oneCellAnchor>
  <xdr:twoCellAnchor>
    <xdr:from>
      <xdr:col>4</xdr:col>
      <xdr:colOff>1028700</xdr:colOff>
      <xdr:row>34</xdr:row>
      <xdr:rowOff>199443</xdr:rowOff>
    </xdr:from>
    <xdr:to>
      <xdr:col>5</xdr:col>
      <xdr:colOff>73025</xdr:colOff>
      <xdr:row>34</xdr:row>
      <xdr:rowOff>199443</xdr:rowOff>
    </xdr:to>
    <xdr:cxnSp macro="">
      <xdr:nvCxnSpPr>
        <xdr:cNvPr id="110" name="直線コネクタ 109"/>
        <xdr:cNvCxnSpPr/>
      </xdr:nvCxnSpPr>
      <xdr:spPr bwMode="auto">
        <a:xfrm>
          <a:off x="5562600" y="6466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111067</xdr:rowOff>
    </xdr:from>
    <xdr:to>
      <xdr:col>4</xdr:col>
      <xdr:colOff>1117600</xdr:colOff>
      <xdr:row>35</xdr:row>
      <xdr:rowOff>113695</xdr:rowOff>
    </xdr:to>
    <xdr:cxnSp macro="">
      <xdr:nvCxnSpPr>
        <xdr:cNvPr id="111" name="直線コネクタ 110"/>
        <xdr:cNvCxnSpPr/>
      </xdr:nvCxnSpPr>
      <xdr:spPr bwMode="auto">
        <a:xfrm>
          <a:off x="5003800" y="6721417"/>
          <a:ext cx="647700" cy="2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106479</xdr:rowOff>
    </xdr:from>
    <xdr:ext cx="762000" cy="259045"/>
    <xdr:sp macro="" textlink="">
      <xdr:nvSpPr>
        <xdr:cNvPr id="112" name="人口1人当たり決算額の推移平均値テキスト445"/>
        <xdr:cNvSpPr txBox="1"/>
      </xdr:nvSpPr>
      <xdr:spPr>
        <a:xfrm>
          <a:off x="5740400" y="705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134402</xdr:rowOff>
    </xdr:from>
    <xdr:to>
      <xdr:col>5</xdr:col>
      <xdr:colOff>34925</xdr:colOff>
      <xdr:row>37</xdr:row>
      <xdr:rowOff>64552</xdr:rowOff>
    </xdr:to>
    <xdr:sp macro="" textlink="">
      <xdr:nvSpPr>
        <xdr:cNvPr id="113" name="フローチャート : 判断 112"/>
        <xdr:cNvSpPr/>
      </xdr:nvSpPr>
      <xdr:spPr bwMode="auto">
        <a:xfrm>
          <a:off x="5600700" y="708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32748</xdr:rowOff>
    </xdr:from>
    <xdr:to>
      <xdr:col>4</xdr:col>
      <xdr:colOff>469900</xdr:colOff>
      <xdr:row>35</xdr:row>
      <xdr:rowOff>111067</xdr:rowOff>
    </xdr:to>
    <xdr:cxnSp macro="">
      <xdr:nvCxnSpPr>
        <xdr:cNvPr id="114" name="直線コネクタ 113"/>
        <xdr:cNvCxnSpPr/>
      </xdr:nvCxnSpPr>
      <xdr:spPr bwMode="auto">
        <a:xfrm>
          <a:off x="4305300" y="6643098"/>
          <a:ext cx="698500" cy="7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111702</xdr:rowOff>
    </xdr:from>
    <xdr:to>
      <xdr:col>4</xdr:col>
      <xdr:colOff>520700</xdr:colOff>
      <xdr:row>37</xdr:row>
      <xdr:rowOff>41852</xdr:rowOff>
    </xdr:to>
    <xdr:sp macro="" textlink="">
      <xdr:nvSpPr>
        <xdr:cNvPr id="115" name="フローチャート : 判断 114"/>
        <xdr:cNvSpPr/>
      </xdr:nvSpPr>
      <xdr:spPr bwMode="auto">
        <a:xfrm>
          <a:off x="4953000" y="7064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26629</xdr:rowOff>
    </xdr:from>
    <xdr:ext cx="736600" cy="259045"/>
    <xdr:sp macro="" textlink="">
      <xdr:nvSpPr>
        <xdr:cNvPr id="116" name="テキスト ボックス 115"/>
        <xdr:cNvSpPr txBox="1"/>
      </xdr:nvSpPr>
      <xdr:spPr>
        <a:xfrm>
          <a:off x="4622800" y="715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329723</xdr:rowOff>
    </xdr:from>
    <xdr:to>
      <xdr:col>3</xdr:col>
      <xdr:colOff>904875</xdr:colOff>
      <xdr:row>35</xdr:row>
      <xdr:rowOff>32748</xdr:rowOff>
    </xdr:to>
    <xdr:cxnSp macro="">
      <xdr:nvCxnSpPr>
        <xdr:cNvPr id="117" name="直線コネクタ 116"/>
        <xdr:cNvCxnSpPr/>
      </xdr:nvCxnSpPr>
      <xdr:spPr bwMode="auto">
        <a:xfrm>
          <a:off x="3606800" y="6597173"/>
          <a:ext cx="698500" cy="4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125989</xdr:rowOff>
    </xdr:from>
    <xdr:to>
      <xdr:col>3</xdr:col>
      <xdr:colOff>955675</xdr:colOff>
      <xdr:row>37</xdr:row>
      <xdr:rowOff>56139</xdr:rowOff>
    </xdr:to>
    <xdr:sp macro="" textlink="">
      <xdr:nvSpPr>
        <xdr:cNvPr id="118" name="フローチャート : 判断 117"/>
        <xdr:cNvSpPr/>
      </xdr:nvSpPr>
      <xdr:spPr bwMode="auto">
        <a:xfrm>
          <a:off x="4254500" y="70792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40916</xdr:rowOff>
    </xdr:from>
    <xdr:ext cx="762000" cy="259045"/>
    <xdr:sp macro="" textlink="">
      <xdr:nvSpPr>
        <xdr:cNvPr id="119" name="テキスト ボックス 118"/>
        <xdr:cNvSpPr txBox="1"/>
      </xdr:nvSpPr>
      <xdr:spPr>
        <a:xfrm>
          <a:off x="3924300" y="716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286814</xdr:rowOff>
    </xdr:from>
    <xdr:to>
      <xdr:col>3</xdr:col>
      <xdr:colOff>206375</xdr:colOff>
      <xdr:row>34</xdr:row>
      <xdr:rowOff>329723</xdr:rowOff>
    </xdr:to>
    <xdr:cxnSp macro="">
      <xdr:nvCxnSpPr>
        <xdr:cNvPr id="120" name="直線コネクタ 119"/>
        <xdr:cNvCxnSpPr/>
      </xdr:nvCxnSpPr>
      <xdr:spPr bwMode="auto">
        <a:xfrm>
          <a:off x="2908300" y="6211364"/>
          <a:ext cx="698500" cy="385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140460</xdr:rowOff>
    </xdr:from>
    <xdr:to>
      <xdr:col>3</xdr:col>
      <xdr:colOff>257175</xdr:colOff>
      <xdr:row>37</xdr:row>
      <xdr:rowOff>242060</xdr:rowOff>
    </xdr:to>
    <xdr:sp macro="" textlink="">
      <xdr:nvSpPr>
        <xdr:cNvPr id="121" name="フローチャート : 判断 120"/>
        <xdr:cNvSpPr/>
      </xdr:nvSpPr>
      <xdr:spPr bwMode="auto">
        <a:xfrm>
          <a:off x="3556000" y="7265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226837</xdr:rowOff>
    </xdr:from>
    <xdr:ext cx="762000" cy="259045"/>
    <xdr:sp macro="" textlink="">
      <xdr:nvSpPr>
        <xdr:cNvPr id="122" name="テキスト ボックス 121"/>
        <xdr:cNvSpPr txBox="1"/>
      </xdr:nvSpPr>
      <xdr:spPr>
        <a:xfrm>
          <a:off x="3225800" y="735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139911</xdr:rowOff>
    </xdr:from>
    <xdr:to>
      <xdr:col>2</xdr:col>
      <xdr:colOff>692150</xdr:colOff>
      <xdr:row>37</xdr:row>
      <xdr:rowOff>241511</xdr:rowOff>
    </xdr:to>
    <xdr:sp macro="" textlink="">
      <xdr:nvSpPr>
        <xdr:cNvPr id="123" name="フローチャート : 判断 122"/>
        <xdr:cNvSpPr/>
      </xdr:nvSpPr>
      <xdr:spPr bwMode="auto">
        <a:xfrm>
          <a:off x="2857500" y="7264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226288</xdr:rowOff>
    </xdr:from>
    <xdr:ext cx="762000" cy="259045"/>
    <xdr:sp macro="" textlink="">
      <xdr:nvSpPr>
        <xdr:cNvPr id="124" name="テキスト ボックス 123"/>
        <xdr:cNvSpPr txBox="1"/>
      </xdr:nvSpPr>
      <xdr:spPr>
        <a:xfrm>
          <a:off x="2527300" y="735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62895</xdr:rowOff>
    </xdr:from>
    <xdr:to>
      <xdr:col>5</xdr:col>
      <xdr:colOff>34925</xdr:colOff>
      <xdr:row>35</xdr:row>
      <xdr:rowOff>164495</xdr:rowOff>
    </xdr:to>
    <xdr:sp macro="" textlink="">
      <xdr:nvSpPr>
        <xdr:cNvPr id="130" name="円/楕円 129"/>
        <xdr:cNvSpPr/>
      </xdr:nvSpPr>
      <xdr:spPr bwMode="auto">
        <a:xfrm>
          <a:off x="5600700" y="667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250872</xdr:rowOff>
    </xdr:from>
    <xdr:ext cx="762000" cy="259045"/>
    <xdr:sp macro="" textlink="">
      <xdr:nvSpPr>
        <xdr:cNvPr id="131" name="人口1人当たり決算額の推移該当値テキスト445"/>
        <xdr:cNvSpPr txBox="1"/>
      </xdr:nvSpPr>
      <xdr:spPr>
        <a:xfrm>
          <a:off x="5740400" y="651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60267</xdr:rowOff>
    </xdr:from>
    <xdr:to>
      <xdr:col>4</xdr:col>
      <xdr:colOff>520700</xdr:colOff>
      <xdr:row>35</xdr:row>
      <xdr:rowOff>161867</xdr:rowOff>
    </xdr:to>
    <xdr:sp macro="" textlink="">
      <xdr:nvSpPr>
        <xdr:cNvPr id="132" name="円/楕円 131"/>
        <xdr:cNvSpPr/>
      </xdr:nvSpPr>
      <xdr:spPr bwMode="auto">
        <a:xfrm>
          <a:off x="4953000" y="667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172044</xdr:rowOff>
    </xdr:from>
    <xdr:ext cx="736600" cy="259045"/>
    <xdr:sp macro="" textlink="">
      <xdr:nvSpPr>
        <xdr:cNvPr id="133" name="テキスト ボックス 132"/>
        <xdr:cNvSpPr txBox="1"/>
      </xdr:nvSpPr>
      <xdr:spPr>
        <a:xfrm>
          <a:off x="4622800" y="643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324848</xdr:rowOff>
    </xdr:from>
    <xdr:to>
      <xdr:col>3</xdr:col>
      <xdr:colOff>955675</xdr:colOff>
      <xdr:row>35</xdr:row>
      <xdr:rowOff>83548</xdr:rowOff>
    </xdr:to>
    <xdr:sp macro="" textlink="">
      <xdr:nvSpPr>
        <xdr:cNvPr id="134" name="円/楕円 133"/>
        <xdr:cNvSpPr/>
      </xdr:nvSpPr>
      <xdr:spPr bwMode="auto">
        <a:xfrm>
          <a:off x="4254500" y="659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93725</xdr:rowOff>
    </xdr:from>
    <xdr:ext cx="762000" cy="259045"/>
    <xdr:sp macro="" textlink="">
      <xdr:nvSpPr>
        <xdr:cNvPr id="135" name="テキスト ボックス 134"/>
        <xdr:cNvSpPr txBox="1"/>
      </xdr:nvSpPr>
      <xdr:spPr>
        <a:xfrm>
          <a:off x="3924300" y="63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56,623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278923</xdr:rowOff>
    </xdr:from>
    <xdr:to>
      <xdr:col>3</xdr:col>
      <xdr:colOff>257175</xdr:colOff>
      <xdr:row>35</xdr:row>
      <xdr:rowOff>37623</xdr:rowOff>
    </xdr:to>
    <xdr:sp macro="" textlink="">
      <xdr:nvSpPr>
        <xdr:cNvPr id="136" name="円/楕円 135"/>
        <xdr:cNvSpPr/>
      </xdr:nvSpPr>
      <xdr:spPr bwMode="auto">
        <a:xfrm>
          <a:off x="3556000" y="6546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47800</xdr:rowOff>
    </xdr:from>
    <xdr:ext cx="762000" cy="259045"/>
    <xdr:sp macro="" textlink="">
      <xdr:nvSpPr>
        <xdr:cNvPr id="137" name="テキスト ボックス 136"/>
        <xdr:cNvSpPr txBox="1"/>
      </xdr:nvSpPr>
      <xdr:spPr>
        <a:xfrm>
          <a:off x="3225800" y="631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58,632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236014</xdr:rowOff>
    </xdr:from>
    <xdr:to>
      <xdr:col>2</xdr:col>
      <xdr:colOff>692150</xdr:colOff>
      <xdr:row>33</xdr:row>
      <xdr:rowOff>337614</xdr:rowOff>
    </xdr:to>
    <xdr:sp macro="" textlink="">
      <xdr:nvSpPr>
        <xdr:cNvPr id="138" name="円/楕円 137"/>
        <xdr:cNvSpPr/>
      </xdr:nvSpPr>
      <xdr:spPr bwMode="auto">
        <a:xfrm>
          <a:off x="2857500" y="616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4891</xdr:rowOff>
    </xdr:from>
    <xdr:ext cx="762000" cy="259045"/>
    <xdr:sp macro="" textlink="">
      <xdr:nvSpPr>
        <xdr:cNvPr id="139" name="テキスト ボックス 138"/>
        <xdr:cNvSpPr txBox="1"/>
      </xdr:nvSpPr>
      <xdr:spPr>
        <a:xfrm>
          <a:off x="2527300" y="59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財政健全化計画に基づき、職員給与の削減や普通建設事業を抑制してきたことにより、近年は実質収支及び実質単年度収支は黒字となっているが、今後も</a:t>
          </a:r>
          <a:r>
            <a:rPr lang="ja-JP" altLang="ja-JP" sz="1100">
              <a:solidFill>
                <a:schemeClr val="dk1"/>
              </a:solidFill>
              <a:effectLst/>
              <a:latin typeface="+mn-lt"/>
              <a:ea typeface="+mn-ea"/>
              <a:cs typeface="+mn-cs"/>
            </a:rPr>
            <a:t>引き続き行政の効率化等を図り財政の健全化に努める必要がある。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連結実質赤字比率は、病院事業会計、一般会計、国民健康保険特別会計、後期高齢者医療特別会計については黒字であり、市営公共下水道特別会計、市営神威岳観光特別会計についても、一般会計からの繰出金等により収支の均衡を保っているため赤字比率はないが、今後も</a:t>
          </a:r>
          <a:r>
            <a:rPr lang="ja-JP" altLang="ja-JP" sz="1100">
              <a:solidFill>
                <a:schemeClr val="dk1"/>
              </a:solidFill>
              <a:effectLst/>
              <a:latin typeface="+mn-lt"/>
              <a:ea typeface="+mn-ea"/>
              <a:cs typeface="+mn-cs"/>
            </a:rPr>
            <a:t>引き続き行政の効率化等を図り財政の健全化に努める必要がある。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は、財政健全化計画に基づき、地方債の発行を抑制したことやＨ１９～２０年度の３カ年にわたり利率の高い起債を繰上償還したことにより、年々減少傾向にある。今後も引き続き、投資的事業を吟味し、地方債の発行を極力抑制し低水準の維持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比率は財政健全化計画に基づき、地方債の発行を抑制したことやＨ１９～２０年度の３カ年にわたり利率の高い起債を繰上償還したことにより、年々減少傾向にある。今後も引き続き地方債発行の抑制や基金の運用の適正化に努め低水準の維持に努め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4937029</v>
      </c>
      <c r="BO4" s="379"/>
      <c r="BP4" s="379"/>
      <c r="BQ4" s="379"/>
      <c r="BR4" s="379"/>
      <c r="BS4" s="379"/>
      <c r="BT4" s="379"/>
      <c r="BU4" s="380"/>
      <c r="BV4" s="378">
        <v>4792891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6.6</v>
      </c>
      <c r="CU4" s="554"/>
      <c r="CV4" s="554"/>
      <c r="CW4" s="554"/>
      <c r="CX4" s="554"/>
      <c r="CY4" s="554"/>
      <c r="CZ4" s="554"/>
      <c r="DA4" s="555"/>
      <c r="DB4" s="553">
        <v>5.9</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4758248</v>
      </c>
      <c r="BO5" s="384"/>
      <c r="BP5" s="384"/>
      <c r="BQ5" s="384"/>
      <c r="BR5" s="384"/>
      <c r="BS5" s="384"/>
      <c r="BT5" s="384"/>
      <c r="BU5" s="385"/>
      <c r="BV5" s="383">
        <v>4650706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88.5</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178781</v>
      </c>
      <c r="BO6" s="384"/>
      <c r="BP6" s="384"/>
      <c r="BQ6" s="384"/>
      <c r="BR6" s="384"/>
      <c r="BS6" s="384"/>
      <c r="BT6" s="384"/>
      <c r="BU6" s="385"/>
      <c r="BV6" s="383">
        <v>142185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90.3</v>
      </c>
      <c r="CU6" s="528"/>
      <c r="CV6" s="528"/>
      <c r="CW6" s="528"/>
      <c r="CX6" s="528"/>
      <c r="CY6" s="528"/>
      <c r="CZ6" s="528"/>
      <c r="DA6" s="529"/>
      <c r="DB6" s="527">
        <v>92.9</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19174</v>
      </c>
      <c r="BO7" s="384"/>
      <c r="BP7" s="384"/>
      <c r="BQ7" s="384"/>
      <c r="BR7" s="384"/>
      <c r="BS7" s="384"/>
      <c r="BT7" s="384"/>
      <c r="BU7" s="385"/>
      <c r="BV7" s="383">
        <v>391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2409970</v>
      </c>
      <c r="CU7" s="384"/>
      <c r="CV7" s="384"/>
      <c r="CW7" s="384"/>
      <c r="CX7" s="384"/>
      <c r="CY7" s="384"/>
      <c r="CZ7" s="384"/>
      <c r="DA7" s="385"/>
      <c r="DB7" s="383">
        <v>2403751</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159607</v>
      </c>
      <c r="BO8" s="384"/>
      <c r="BP8" s="384"/>
      <c r="BQ8" s="384"/>
      <c r="BR8" s="384"/>
      <c r="BS8" s="384"/>
      <c r="BT8" s="384"/>
      <c r="BU8" s="385"/>
      <c r="BV8" s="383">
        <v>141794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0.11</v>
      </c>
      <c r="CU8" s="491"/>
      <c r="CV8" s="491"/>
      <c r="CW8" s="491"/>
      <c r="CX8" s="491"/>
      <c r="CY8" s="491"/>
      <c r="CZ8" s="491"/>
      <c r="DA8" s="492"/>
      <c r="DB8" s="490">
        <v>0.11</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4387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17813</v>
      </c>
      <c r="BO9" s="384"/>
      <c r="BP9" s="384"/>
      <c r="BQ9" s="384"/>
      <c r="BR9" s="384"/>
      <c r="BS9" s="384"/>
      <c r="BT9" s="384"/>
      <c r="BU9" s="385"/>
      <c r="BV9" s="383">
        <v>11964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10.4</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5221</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300000</v>
      </c>
      <c r="BO10" s="384"/>
      <c r="BP10" s="384"/>
      <c r="BQ10" s="384"/>
      <c r="BR10" s="384"/>
      <c r="BS10" s="384"/>
      <c r="BT10" s="384"/>
      <c r="BU10" s="385"/>
      <c r="BV10" s="383">
        <v>300000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28910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4033</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4020</v>
      </c>
      <c r="S13" s="483"/>
      <c r="T13" s="483"/>
      <c r="U13" s="483"/>
      <c r="V13" s="484"/>
      <c r="W13" s="470" t="s">
        <v>122</v>
      </c>
      <c r="X13" s="396"/>
      <c r="Y13" s="396"/>
      <c r="Z13" s="396"/>
      <c r="AA13" s="396"/>
      <c r="AB13" s="397"/>
      <c r="AC13" s="359">
        <v>54</v>
      </c>
      <c r="AD13" s="360"/>
      <c r="AE13" s="360"/>
      <c r="AF13" s="360"/>
      <c r="AG13" s="361"/>
      <c r="AH13" s="359">
        <v>26</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317813</v>
      </c>
      <c r="BO13" s="384"/>
      <c r="BP13" s="384"/>
      <c r="BQ13" s="384"/>
      <c r="BR13" s="384"/>
      <c r="BS13" s="384"/>
      <c r="BT13" s="384"/>
      <c r="BU13" s="385"/>
      <c r="BV13" s="383">
        <v>340874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4123</v>
      </c>
      <c r="S14" s="483"/>
      <c r="T14" s="483"/>
      <c r="U14" s="483"/>
      <c r="V14" s="484"/>
      <c r="W14" s="485"/>
      <c r="X14" s="399"/>
      <c r="Y14" s="399"/>
      <c r="Z14" s="399"/>
      <c r="AA14" s="399"/>
      <c r="AB14" s="400"/>
      <c r="AC14" s="475">
        <v>3.5</v>
      </c>
      <c r="AD14" s="476"/>
      <c r="AE14" s="476"/>
      <c r="AF14" s="476"/>
      <c r="AG14" s="477"/>
      <c r="AH14" s="475">
        <v>1.4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40.299999999999997</v>
      </c>
      <c r="CU14" s="454"/>
      <c r="CV14" s="454"/>
      <c r="CW14" s="454"/>
      <c r="CX14" s="454"/>
      <c r="CY14" s="454"/>
      <c r="CZ14" s="454"/>
      <c r="DA14" s="455"/>
      <c r="DB14" s="486">
        <v>54.1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4110</v>
      </c>
      <c r="S15" s="483"/>
      <c r="T15" s="483"/>
      <c r="U15" s="483"/>
      <c r="V15" s="484"/>
      <c r="W15" s="470" t="s">
        <v>129</v>
      </c>
      <c r="X15" s="396"/>
      <c r="Y15" s="396"/>
      <c r="Z15" s="396"/>
      <c r="AA15" s="396"/>
      <c r="AB15" s="397"/>
      <c r="AC15" s="359">
        <v>418</v>
      </c>
      <c r="AD15" s="360"/>
      <c r="AE15" s="360"/>
      <c r="AF15" s="360"/>
      <c r="AG15" s="361"/>
      <c r="AH15" s="359">
        <v>485</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226936</v>
      </c>
      <c r="BO15" s="379"/>
      <c r="BP15" s="379"/>
      <c r="BQ15" s="379"/>
      <c r="BR15" s="379"/>
      <c r="BS15" s="379"/>
      <c r="BT15" s="379"/>
      <c r="BU15" s="380"/>
      <c r="BV15" s="378">
        <v>242149</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27.1</v>
      </c>
      <c r="AD16" s="476"/>
      <c r="AE16" s="476"/>
      <c r="AF16" s="476"/>
      <c r="AG16" s="477"/>
      <c r="AH16" s="475">
        <v>25.6</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2231488</v>
      </c>
      <c r="BO16" s="384"/>
      <c r="BP16" s="384"/>
      <c r="BQ16" s="384"/>
      <c r="BR16" s="384"/>
      <c r="BS16" s="384"/>
      <c r="BT16" s="384"/>
      <c r="BU16" s="385"/>
      <c r="BV16" s="383">
        <v>2225198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1071</v>
      </c>
      <c r="AD17" s="360"/>
      <c r="AE17" s="360"/>
      <c r="AF17" s="360"/>
      <c r="AG17" s="361"/>
      <c r="AH17" s="359">
        <v>1381</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284347</v>
      </c>
      <c r="BO17" s="384"/>
      <c r="BP17" s="384"/>
      <c r="BQ17" s="384"/>
      <c r="BR17" s="384"/>
      <c r="BS17" s="384"/>
      <c r="BT17" s="384"/>
      <c r="BU17" s="385"/>
      <c r="BV17" s="383">
        <v>303439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55.99</v>
      </c>
      <c r="M18" s="446"/>
      <c r="N18" s="446"/>
      <c r="O18" s="446"/>
      <c r="P18" s="446"/>
      <c r="Q18" s="446"/>
      <c r="R18" s="447"/>
      <c r="S18" s="447"/>
      <c r="T18" s="447"/>
      <c r="U18" s="447"/>
      <c r="V18" s="448"/>
      <c r="W18" s="462"/>
      <c r="X18" s="463"/>
      <c r="Y18" s="463"/>
      <c r="Z18" s="463"/>
      <c r="AA18" s="463"/>
      <c r="AB18" s="471"/>
      <c r="AC18" s="347">
        <v>69.400000000000006</v>
      </c>
      <c r="AD18" s="348"/>
      <c r="AE18" s="348"/>
      <c r="AF18" s="348"/>
      <c r="AG18" s="449"/>
      <c r="AH18" s="347">
        <v>72.900000000000006</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2084121</v>
      </c>
      <c r="BO18" s="384"/>
      <c r="BP18" s="384"/>
      <c r="BQ18" s="384"/>
      <c r="BR18" s="384"/>
      <c r="BS18" s="384"/>
      <c r="BT18" s="384"/>
      <c r="BU18" s="385"/>
      <c r="BV18" s="383">
        <v>2171256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78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3305824</v>
      </c>
      <c r="BO19" s="384"/>
      <c r="BP19" s="384"/>
      <c r="BQ19" s="384"/>
      <c r="BR19" s="384"/>
      <c r="BS19" s="384"/>
      <c r="BT19" s="384"/>
      <c r="BU19" s="385"/>
      <c r="BV19" s="383">
        <v>3351998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2000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4387896</v>
      </c>
      <c r="BO23" s="384"/>
      <c r="BP23" s="384"/>
      <c r="BQ23" s="384"/>
      <c r="BR23" s="384"/>
      <c r="BS23" s="384"/>
      <c r="BT23" s="384"/>
      <c r="BU23" s="385"/>
      <c r="BV23" s="383">
        <v>4494341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7050</v>
      </c>
      <c r="R24" s="360"/>
      <c r="S24" s="360"/>
      <c r="T24" s="360"/>
      <c r="U24" s="360"/>
      <c r="V24" s="361"/>
      <c r="W24" s="425"/>
      <c r="X24" s="416"/>
      <c r="Y24" s="417"/>
      <c r="Z24" s="356" t="s">
        <v>152</v>
      </c>
      <c r="AA24" s="357"/>
      <c r="AB24" s="357"/>
      <c r="AC24" s="357"/>
      <c r="AD24" s="357"/>
      <c r="AE24" s="357"/>
      <c r="AF24" s="357"/>
      <c r="AG24" s="358"/>
      <c r="AH24" s="359">
        <v>95</v>
      </c>
      <c r="AI24" s="360"/>
      <c r="AJ24" s="360"/>
      <c r="AK24" s="360"/>
      <c r="AL24" s="361"/>
      <c r="AM24" s="359">
        <v>304095</v>
      </c>
      <c r="AN24" s="360"/>
      <c r="AO24" s="360"/>
      <c r="AP24" s="360"/>
      <c r="AQ24" s="360"/>
      <c r="AR24" s="361"/>
      <c r="AS24" s="359">
        <v>3201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3774486</v>
      </c>
      <c r="BO24" s="384"/>
      <c r="BP24" s="384"/>
      <c r="BQ24" s="384"/>
      <c r="BR24" s="384"/>
      <c r="BS24" s="384"/>
      <c r="BT24" s="384"/>
      <c r="BU24" s="385"/>
      <c r="BV24" s="383">
        <v>3894235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6070</v>
      </c>
      <c r="R25" s="360"/>
      <c r="S25" s="360"/>
      <c r="T25" s="360"/>
      <c r="U25" s="360"/>
      <c r="V25" s="361"/>
      <c r="W25" s="425"/>
      <c r="X25" s="416"/>
      <c r="Y25" s="417"/>
      <c r="Z25" s="356" t="s">
        <v>155</v>
      </c>
      <c r="AA25" s="357"/>
      <c r="AB25" s="357"/>
      <c r="AC25" s="357"/>
      <c r="AD25" s="357"/>
      <c r="AE25" s="357"/>
      <c r="AF25" s="357"/>
      <c r="AG25" s="358"/>
      <c r="AH25" s="359">
        <v>23</v>
      </c>
      <c r="AI25" s="360"/>
      <c r="AJ25" s="360"/>
      <c r="AK25" s="360"/>
      <c r="AL25" s="361"/>
      <c r="AM25" s="359">
        <v>67574</v>
      </c>
      <c r="AN25" s="360"/>
      <c r="AO25" s="360"/>
      <c r="AP25" s="360"/>
      <c r="AQ25" s="360"/>
      <c r="AR25" s="361"/>
      <c r="AS25" s="359">
        <v>2938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33798</v>
      </c>
      <c r="BO25" s="379"/>
      <c r="BP25" s="379"/>
      <c r="BQ25" s="379"/>
      <c r="BR25" s="379"/>
      <c r="BS25" s="379"/>
      <c r="BT25" s="379"/>
      <c r="BU25" s="380"/>
      <c r="BV25" s="378">
        <v>100781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5580</v>
      </c>
      <c r="R26" s="360"/>
      <c r="S26" s="360"/>
      <c r="T26" s="360"/>
      <c r="U26" s="360"/>
      <c r="V26" s="361"/>
      <c r="W26" s="425"/>
      <c r="X26" s="416"/>
      <c r="Y26" s="417"/>
      <c r="Z26" s="356" t="s">
        <v>158</v>
      </c>
      <c r="AA26" s="436"/>
      <c r="AB26" s="436"/>
      <c r="AC26" s="436"/>
      <c r="AD26" s="436"/>
      <c r="AE26" s="436"/>
      <c r="AF26" s="436"/>
      <c r="AG26" s="437"/>
      <c r="AH26" s="359" t="s">
        <v>119</v>
      </c>
      <c r="AI26" s="360"/>
      <c r="AJ26" s="360"/>
      <c r="AK26" s="360"/>
      <c r="AL26" s="361"/>
      <c r="AM26" s="359" t="s">
        <v>119</v>
      </c>
      <c r="AN26" s="360"/>
      <c r="AO26" s="360"/>
      <c r="AP26" s="360"/>
      <c r="AQ26" s="360"/>
      <c r="AR26" s="361"/>
      <c r="AS26" s="359" t="s">
        <v>119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2980</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8616</v>
      </c>
      <c r="AN27" s="360"/>
      <c r="AO27" s="360"/>
      <c r="AP27" s="360"/>
      <c r="AQ27" s="360"/>
      <c r="AR27" s="361"/>
      <c r="AS27" s="359">
        <v>2872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2650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1750000</v>
      </c>
      <c r="BO28" s="379"/>
      <c r="BP28" s="379"/>
      <c r="BQ28" s="379"/>
      <c r="BR28" s="379"/>
      <c r="BS28" s="379"/>
      <c r="BT28" s="379"/>
      <c r="BU28" s="380"/>
      <c r="BV28" s="378">
        <v>1450000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6</v>
      </c>
      <c r="M29" s="360"/>
      <c r="N29" s="360"/>
      <c r="O29" s="360"/>
      <c r="P29" s="361"/>
      <c r="Q29" s="359">
        <v>2430</v>
      </c>
      <c r="R29" s="360"/>
      <c r="S29" s="360"/>
      <c r="T29" s="360"/>
      <c r="U29" s="360"/>
      <c r="V29" s="361"/>
      <c r="W29" s="425"/>
      <c r="X29" s="416"/>
      <c r="Y29" s="417"/>
      <c r="Z29" s="356" t="s">
        <v>168</v>
      </c>
      <c r="AA29" s="357"/>
      <c r="AB29" s="357"/>
      <c r="AC29" s="357"/>
      <c r="AD29" s="357"/>
      <c r="AE29" s="357"/>
      <c r="AF29" s="357"/>
      <c r="AG29" s="358"/>
      <c r="AH29" s="359">
        <v>98</v>
      </c>
      <c r="AI29" s="360"/>
      <c r="AJ29" s="360"/>
      <c r="AK29" s="360"/>
      <c r="AL29" s="361"/>
      <c r="AM29" s="359">
        <v>312711</v>
      </c>
      <c r="AN29" s="360"/>
      <c r="AO29" s="360"/>
      <c r="AP29" s="360"/>
      <c r="AQ29" s="360"/>
      <c r="AR29" s="361"/>
      <c r="AS29" s="359">
        <v>3191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t="s">
        <v>119</v>
      </c>
      <c r="BO29" s="384"/>
      <c r="BP29" s="384"/>
      <c r="BQ29" s="384"/>
      <c r="BR29" s="384"/>
      <c r="BS29" s="384"/>
      <c r="BT29" s="384"/>
      <c r="BU29" s="385"/>
      <c r="BV29" s="383" t="s">
        <v>119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93.9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249180</v>
      </c>
      <c r="BO30" s="387"/>
      <c r="BP30" s="387"/>
      <c r="BQ30" s="387"/>
      <c r="BR30" s="387"/>
      <c r="BS30" s="387"/>
      <c r="BT30" s="387"/>
      <c r="BU30" s="388"/>
      <c r="BV30" s="386">
        <v>144592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病院事業会計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市営公共下水道特別会計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空知中部広域連合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歌志内振興公社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市営神威岳観光特別会計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中空知広域市町村圏組合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空知教育センター組合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砂川地区保健衛生組合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中・北空知廃棄物処理広域連合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中空知広域水道企業団</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石狩川流域下水道組合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SheetLayoutView="100" workbookViewId="0">
      <selection activeCell="M42" sqref="M4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79" t="s">
        <v>24</v>
      </c>
      <c r="C41" s="1180"/>
      <c r="D41" s="81"/>
      <c r="E41" s="1181" t="s">
        <v>25</v>
      </c>
      <c r="F41" s="1181"/>
      <c r="G41" s="1181"/>
      <c r="H41" s="1182"/>
      <c r="I41" s="82">
        <v>5378</v>
      </c>
      <c r="J41" s="83">
        <v>4952</v>
      </c>
      <c r="K41" s="83">
        <v>4679</v>
      </c>
      <c r="L41" s="83">
        <v>4386</v>
      </c>
      <c r="M41" s="84">
        <v>4397</v>
      </c>
    </row>
    <row r="42" spans="2:13" ht="27.75" customHeight="1" x14ac:dyDescent="0.15">
      <c r="B42" s="1169"/>
      <c r="C42" s="1170"/>
      <c r="D42" s="85"/>
      <c r="E42" s="1173" t="s">
        <v>26</v>
      </c>
      <c r="F42" s="1173"/>
      <c r="G42" s="1173"/>
      <c r="H42" s="1174"/>
      <c r="I42" s="86" t="s">
        <v>472</v>
      </c>
      <c r="J42" s="87" t="s">
        <v>472</v>
      </c>
      <c r="K42" s="87" t="s">
        <v>472</v>
      </c>
      <c r="L42" s="87" t="s">
        <v>472</v>
      </c>
      <c r="M42" s="88" t="s">
        <v>472</v>
      </c>
    </row>
    <row r="43" spans="2:13" ht="27.75" customHeight="1" x14ac:dyDescent="0.15">
      <c r="B43" s="1169"/>
      <c r="C43" s="1170"/>
      <c r="D43" s="85"/>
      <c r="E43" s="1173" t="s">
        <v>27</v>
      </c>
      <c r="F43" s="1173"/>
      <c r="G43" s="1173"/>
      <c r="H43" s="1174"/>
      <c r="I43" s="86">
        <v>2501</v>
      </c>
      <c r="J43" s="87">
        <v>2303</v>
      </c>
      <c r="K43" s="87">
        <v>2018</v>
      </c>
      <c r="L43" s="87">
        <v>1852</v>
      </c>
      <c r="M43" s="88">
        <v>1726</v>
      </c>
    </row>
    <row r="44" spans="2:13" ht="27.75" customHeight="1" x14ac:dyDescent="0.15">
      <c r="B44" s="1169"/>
      <c r="C44" s="1170"/>
      <c r="D44" s="85"/>
      <c r="E44" s="1173" t="s">
        <v>28</v>
      </c>
      <c r="F44" s="1173"/>
      <c r="G44" s="1173"/>
      <c r="H44" s="1174"/>
      <c r="I44" s="86">
        <v>374</v>
      </c>
      <c r="J44" s="87">
        <v>335</v>
      </c>
      <c r="K44" s="87">
        <v>323</v>
      </c>
      <c r="L44" s="87">
        <v>292</v>
      </c>
      <c r="M44" s="88">
        <v>249</v>
      </c>
    </row>
    <row r="45" spans="2:13" ht="27.75" customHeight="1" x14ac:dyDescent="0.15">
      <c r="B45" s="1169"/>
      <c r="C45" s="1170"/>
      <c r="D45" s="85"/>
      <c r="E45" s="1173" t="s">
        <v>29</v>
      </c>
      <c r="F45" s="1173"/>
      <c r="G45" s="1173"/>
      <c r="H45" s="1174"/>
      <c r="I45" s="86">
        <v>1840</v>
      </c>
      <c r="J45" s="87">
        <v>1811</v>
      </c>
      <c r="K45" s="87">
        <v>1709</v>
      </c>
      <c r="L45" s="87">
        <v>1671</v>
      </c>
      <c r="M45" s="88">
        <v>1672</v>
      </c>
    </row>
    <row r="46" spans="2:13" ht="27.75" customHeight="1" x14ac:dyDescent="0.15">
      <c r="B46" s="1169"/>
      <c r="C46" s="1170"/>
      <c r="D46" s="85"/>
      <c r="E46" s="1173" t="s">
        <v>30</v>
      </c>
      <c r="F46" s="1173"/>
      <c r="G46" s="1173"/>
      <c r="H46" s="1174"/>
      <c r="I46" s="86">
        <v>29</v>
      </c>
      <c r="J46" s="87" t="s">
        <v>472</v>
      </c>
      <c r="K46" s="87" t="s">
        <v>472</v>
      </c>
      <c r="L46" s="87" t="s">
        <v>472</v>
      </c>
      <c r="M46" s="88">
        <v>9</v>
      </c>
    </row>
    <row r="47" spans="2:13" ht="27.75" customHeight="1" x14ac:dyDescent="0.15">
      <c r="B47" s="1169"/>
      <c r="C47" s="1170"/>
      <c r="D47" s="85"/>
      <c r="E47" s="1173" t="s">
        <v>31</v>
      </c>
      <c r="F47" s="1173"/>
      <c r="G47" s="1173"/>
      <c r="H47" s="1174"/>
      <c r="I47" s="86" t="s">
        <v>472</v>
      </c>
      <c r="J47" s="87" t="s">
        <v>472</v>
      </c>
      <c r="K47" s="87" t="s">
        <v>472</v>
      </c>
      <c r="L47" s="87" t="s">
        <v>472</v>
      </c>
      <c r="M47" s="88" t="s">
        <v>472</v>
      </c>
    </row>
    <row r="48" spans="2:13" ht="27.75" customHeight="1" x14ac:dyDescent="0.15">
      <c r="B48" s="1171"/>
      <c r="C48" s="1172"/>
      <c r="D48" s="85"/>
      <c r="E48" s="1173" t="s">
        <v>32</v>
      </c>
      <c r="F48" s="1173"/>
      <c r="G48" s="1173"/>
      <c r="H48" s="1174"/>
      <c r="I48" s="86" t="s">
        <v>472</v>
      </c>
      <c r="J48" s="87" t="s">
        <v>472</v>
      </c>
      <c r="K48" s="87" t="s">
        <v>472</v>
      </c>
      <c r="L48" s="87" t="s">
        <v>472</v>
      </c>
      <c r="M48" s="88" t="s">
        <v>472</v>
      </c>
    </row>
    <row r="49" spans="2:13" ht="27.75" customHeight="1" x14ac:dyDescent="0.15">
      <c r="B49" s="1167" t="s">
        <v>33</v>
      </c>
      <c r="C49" s="1168"/>
      <c r="D49" s="89"/>
      <c r="E49" s="1173" t="s">
        <v>34</v>
      </c>
      <c r="F49" s="1173"/>
      <c r="G49" s="1173"/>
      <c r="H49" s="1174"/>
      <c r="I49" s="86">
        <v>724</v>
      </c>
      <c r="J49" s="87">
        <v>893</v>
      </c>
      <c r="K49" s="87">
        <v>1237</v>
      </c>
      <c r="L49" s="87">
        <v>1595</v>
      </c>
      <c r="M49" s="88">
        <v>1999</v>
      </c>
    </row>
    <row r="50" spans="2:13" ht="27.75" customHeight="1" x14ac:dyDescent="0.15">
      <c r="B50" s="1169"/>
      <c r="C50" s="1170"/>
      <c r="D50" s="85"/>
      <c r="E50" s="1173" t="s">
        <v>35</v>
      </c>
      <c r="F50" s="1173"/>
      <c r="G50" s="1173"/>
      <c r="H50" s="1174"/>
      <c r="I50" s="86">
        <v>2002</v>
      </c>
      <c r="J50" s="87">
        <v>2097</v>
      </c>
      <c r="K50" s="87">
        <v>1951</v>
      </c>
      <c r="L50" s="87">
        <v>1806</v>
      </c>
      <c r="M50" s="88">
        <v>1656</v>
      </c>
    </row>
    <row r="51" spans="2:13" ht="27.75" customHeight="1" x14ac:dyDescent="0.15">
      <c r="B51" s="1171"/>
      <c r="C51" s="1172"/>
      <c r="D51" s="85"/>
      <c r="E51" s="1173" t="s">
        <v>36</v>
      </c>
      <c r="F51" s="1173"/>
      <c r="G51" s="1173"/>
      <c r="H51" s="1174"/>
      <c r="I51" s="86">
        <v>4239</v>
      </c>
      <c r="J51" s="87">
        <v>4087</v>
      </c>
      <c r="K51" s="87">
        <v>3956</v>
      </c>
      <c r="L51" s="87">
        <v>3740</v>
      </c>
      <c r="M51" s="88">
        <v>3602</v>
      </c>
    </row>
    <row r="52" spans="2:13" ht="27.75" customHeight="1" thickBot="1" x14ac:dyDescent="0.2">
      <c r="B52" s="1175" t="s">
        <v>37</v>
      </c>
      <c r="C52" s="1176"/>
      <c r="D52" s="90"/>
      <c r="E52" s="1177" t="s">
        <v>38</v>
      </c>
      <c r="F52" s="1177"/>
      <c r="G52" s="1177"/>
      <c r="H52" s="1178"/>
      <c r="I52" s="91">
        <v>3156</v>
      </c>
      <c r="J52" s="92">
        <v>2322</v>
      </c>
      <c r="K52" s="92">
        <v>1584</v>
      </c>
      <c r="L52" s="92">
        <v>1062</v>
      </c>
      <c r="M52" s="93">
        <v>795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65862</v>
      </c>
      <c r="E3" s="116"/>
      <c r="F3" s="117">
        <v>42528</v>
      </c>
      <c r="G3" s="118"/>
      <c r="H3" s="119"/>
    </row>
    <row r="4" spans="1:8" x14ac:dyDescent="0.15">
      <c r="A4" s="120"/>
      <c r="B4" s="121"/>
      <c r="C4" s="122"/>
      <c r="D4" s="123">
        <v>42157</v>
      </c>
      <c r="E4" s="124"/>
      <c r="F4" s="125">
        <v>27703</v>
      </c>
      <c r="G4" s="126"/>
      <c r="H4" s="127"/>
    </row>
    <row r="5" spans="1:8" x14ac:dyDescent="0.15">
      <c r="A5" s="108" t="s">
        <v>505</v>
      </c>
      <c r="B5" s="113"/>
      <c r="C5" s="114"/>
      <c r="D5" s="115">
        <v>128313</v>
      </c>
      <c r="E5" s="116"/>
      <c r="F5" s="117">
        <v>63360</v>
      </c>
      <c r="G5" s="118"/>
      <c r="H5" s="119"/>
    </row>
    <row r="6" spans="1:8" x14ac:dyDescent="0.15">
      <c r="A6" s="120"/>
      <c r="B6" s="121"/>
      <c r="C6" s="122"/>
      <c r="D6" s="123">
        <v>49821</v>
      </c>
      <c r="E6" s="124"/>
      <c r="F6" s="125">
        <v>32304</v>
      </c>
      <c r="G6" s="126"/>
      <c r="H6" s="127"/>
    </row>
    <row r="7" spans="1:8" x14ac:dyDescent="0.15">
      <c r="A7" s="108" t="s">
        <v>506</v>
      </c>
      <c r="B7" s="113"/>
      <c r="C7" s="114"/>
      <c r="D7" s="115">
        <v>84375</v>
      </c>
      <c r="E7" s="116"/>
      <c r="F7" s="117">
        <v>52377</v>
      </c>
      <c r="G7" s="118"/>
      <c r="H7" s="119"/>
    </row>
    <row r="8" spans="1:8" x14ac:dyDescent="0.15">
      <c r="A8" s="120"/>
      <c r="B8" s="121"/>
      <c r="C8" s="122"/>
      <c r="D8" s="123">
        <v>43579</v>
      </c>
      <c r="E8" s="124"/>
      <c r="F8" s="125">
        <v>23455</v>
      </c>
      <c r="G8" s="126"/>
      <c r="H8" s="127"/>
    </row>
    <row r="9" spans="1:8" x14ac:dyDescent="0.15">
      <c r="A9" s="108" t="s">
        <v>507</v>
      </c>
      <c r="B9" s="113"/>
      <c r="C9" s="114"/>
      <c r="D9" s="115">
        <v>109601</v>
      </c>
      <c r="E9" s="116"/>
      <c r="F9" s="117">
        <v>62524</v>
      </c>
      <c r="G9" s="118"/>
      <c r="H9" s="119"/>
    </row>
    <row r="10" spans="1:8" x14ac:dyDescent="0.15">
      <c r="A10" s="120"/>
      <c r="B10" s="121"/>
      <c r="C10" s="122"/>
      <c r="D10" s="123">
        <v>74991</v>
      </c>
      <c r="E10" s="124"/>
      <c r="F10" s="125">
        <v>27569</v>
      </c>
      <c r="G10" s="126"/>
      <c r="H10" s="127"/>
    </row>
    <row r="11" spans="1:8" x14ac:dyDescent="0.15">
      <c r="A11" s="108" t="s">
        <v>508</v>
      </c>
      <c r="B11" s="113"/>
      <c r="C11" s="114"/>
      <c r="D11" s="115">
        <v>135697</v>
      </c>
      <c r="E11" s="116"/>
      <c r="F11" s="117">
        <v>80149</v>
      </c>
      <c r="G11" s="118"/>
      <c r="H11" s="119"/>
    </row>
    <row r="12" spans="1:8" x14ac:dyDescent="0.15">
      <c r="A12" s="120"/>
      <c r="B12" s="121"/>
      <c r="C12" s="128"/>
      <c r="D12" s="123">
        <v>116454</v>
      </c>
      <c r="E12" s="124"/>
      <c r="F12" s="125">
        <v>38398</v>
      </c>
      <c r="G12" s="126"/>
      <c r="H12" s="127"/>
    </row>
    <row r="13" spans="1:8" x14ac:dyDescent="0.15">
      <c r="A13" s="108"/>
      <c r="B13" s="113"/>
      <c r="C13" s="129"/>
      <c r="D13" s="130">
        <v>104770</v>
      </c>
      <c r="E13" s="131"/>
      <c r="F13" s="132">
        <v>60188</v>
      </c>
      <c r="G13" s="133"/>
      <c r="H13" s="119"/>
    </row>
    <row r="14" spans="1:8" x14ac:dyDescent="0.15">
      <c r="A14" s="120"/>
      <c r="B14" s="121"/>
      <c r="C14" s="122"/>
      <c r="D14" s="123">
        <v>65400</v>
      </c>
      <c r="E14" s="124"/>
      <c r="F14" s="125">
        <v>29886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5.96</v>
      </c>
      <c r="C19" s="134">
        <f>ROUND(VALUE(SUBSTITUTE(実質収支比率等に係る経年分析!G$48,"▲","-")),2)</f>
        <v>6.69</v>
      </c>
      <c r="D19" s="134">
        <f>ROUND(VALUE(SUBSTITUTE(実質収支比率等に係る経年分析!H$48,"▲","-")),2)</f>
        <v>5.39</v>
      </c>
      <c r="E19" s="134">
        <f>ROUND(VALUE(SUBSTITUTE(実質収支比率等に係る経年分析!I$48,"▲","-")),2)</f>
        <v>5.9</v>
      </c>
      <c r="F19" s="134">
        <f>ROUND(VALUE(SUBSTITUTE(実質収支比率等に係る経年分析!J$48,"▲","-")),2)</f>
        <v>6.62</v>
      </c>
    </row>
    <row r="20" spans="1:11" x14ac:dyDescent="0.15">
      <c r="A20" s="134" t="s">
        <v>43</v>
      </c>
      <c r="B20" s="134">
        <f>ROUND(VALUE(SUBSTITUTE(実質収支比率等に係る経年分析!F$47,"▲","-")),2)</f>
        <v>29.3</v>
      </c>
      <c r="C20" s="134">
        <f>ROUND(VALUE(SUBSTITUTE(実質収支比率等に係る経年分析!G$47,"▲","-")),2)</f>
        <v>35.54</v>
      </c>
      <c r="D20" s="134">
        <f>ROUND(VALUE(SUBSTITUTE(実質収支比率等に係る経年分析!H$47,"▲","-")),2)</f>
        <v>47.72</v>
      </c>
      <c r="E20" s="134">
        <f>ROUND(VALUE(SUBSTITUTE(実質収支比率等に係る経年分析!I$47,"▲","-")),2)</f>
        <v>60.32</v>
      </c>
      <c r="F20" s="134">
        <f>ROUND(VALUE(SUBSTITUTE(実質収支比率等に係る経年分析!J$47,"▲","-")),2)</f>
        <v>72.62</v>
      </c>
    </row>
    <row r="21" spans="1:11" x14ac:dyDescent="0.15">
      <c r="A21" s="134" t="s">
        <v>44</v>
      </c>
      <c r="B21" s="134">
        <f>IF(ISNUMBER(VALUE(SUBSTITUTE(実質収支比率等に係る経年分析!F$49,"▲","-"))),ROUND(VALUE(SUBSTITUTE(実質収支比率等に係る経年分析!F$49,"▲","-")),2),NA())</f>
        <v>17.98</v>
      </c>
      <c r="C21" s="134">
        <f>IF(ISNUMBER(VALUE(SUBSTITUTE(実質収支比率等に係る経年分析!G$49,"▲","-"))),ROUND(VALUE(SUBSTITUTE(実質収支比率等に係る経年分析!G$49,"▲","-")),2),NA())</f>
        <v>14.3</v>
      </c>
      <c r="D21" s="134">
        <f>IF(ISNUMBER(VALUE(SUBSTITUTE(実質収支比率等に係る経年分析!H$49,"▲","-"))),ROUND(VALUE(SUBSTITUTE(実質収支比率等に係る経年分析!H$49,"▲","-")),2),NA())</f>
        <v>10.210000000000001</v>
      </c>
      <c r="E21" s="134">
        <f>IF(ISNUMBER(VALUE(SUBSTITUTE(実質収支比率等に係る経年分析!I$49,"▲","-"))),ROUND(VALUE(SUBSTITUTE(実質収支比率等に係る経年分析!I$49,"▲","-")),2),NA())</f>
        <v>14.18</v>
      </c>
      <c r="F21" s="134">
        <f>IF(ISNUMBER(VALUE(SUBSTITUTE(実質収支比率等に係る経年分析!J$49,"▲","-"))),ROUND(VALUE(SUBSTITUTE(実質収支比率等に係る経年分析!J$49,"▲","-")),2),NA())</f>
        <v>13.19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市営神威岳観光特別会計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市営公共下水道特別会計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4.1399999999999997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6.62</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8.9600000000000009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13.07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717</v>
      </c>
      <c r="E42" s="136"/>
      <c r="F42" s="136"/>
      <c r="G42" s="136">
        <f>'実質公債費比率（分子）の構造'!L$52</f>
        <v>621</v>
      </c>
      <c r="H42" s="136"/>
      <c r="I42" s="136"/>
      <c r="J42" s="136">
        <f>'実質公債費比率（分子）の構造'!M$52</f>
        <v>606</v>
      </c>
      <c r="K42" s="136"/>
      <c r="L42" s="136"/>
      <c r="M42" s="136">
        <f>'実質公債費比率（分子）の構造'!N$52</f>
        <v>605</v>
      </c>
      <c r="N42" s="136"/>
      <c r="O42" s="136"/>
      <c r="P42" s="136">
        <f>'実質公債費比率（分子）の構造'!O$52</f>
        <v>581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48</v>
      </c>
      <c r="C45" s="136"/>
      <c r="D45" s="136"/>
      <c r="E45" s="136">
        <f>'実質公債費比率（分子）の構造'!L$49</f>
        <v>47</v>
      </c>
      <c r="F45" s="136"/>
      <c r="G45" s="136"/>
      <c r="H45" s="136">
        <f>'実質公債費比率（分子）の構造'!M$49</f>
        <v>47</v>
      </c>
      <c r="I45" s="136"/>
      <c r="J45" s="136"/>
      <c r="K45" s="136">
        <f>'実質公債費比率（分子）の構造'!N$49</f>
        <v>47</v>
      </c>
      <c r="L45" s="136"/>
      <c r="M45" s="136"/>
      <c r="N45" s="136">
        <f>'実質公債費比率（分子）の構造'!O$49</f>
        <v>47</v>
      </c>
      <c r="O45" s="136"/>
      <c r="P45" s="136"/>
    </row>
    <row r="46" spans="1:16" x14ac:dyDescent="0.15">
      <c r="A46" s="136" t="s">
        <v>55</v>
      </c>
      <c r="B46" s="136">
        <f>'実質公債費比率（分子）の構造'!K$48</f>
        <v>236</v>
      </c>
      <c r="C46" s="136"/>
      <c r="D46" s="136"/>
      <c r="E46" s="136">
        <f>'実質公債費比率（分子）の構造'!L$48</f>
        <v>202</v>
      </c>
      <c r="F46" s="136"/>
      <c r="G46" s="136"/>
      <c r="H46" s="136">
        <f>'実質公債費比率（分子）の構造'!M$48</f>
        <v>248</v>
      </c>
      <c r="I46" s="136"/>
      <c r="J46" s="136"/>
      <c r="K46" s="136">
        <f>'実質公債費比率（分子）の構造'!N$48</f>
        <v>256</v>
      </c>
      <c r="L46" s="136"/>
      <c r="M46" s="136"/>
      <c r="N46" s="136">
        <f>'実質公債費比率（分子）の構造'!O$48</f>
        <v>260</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780</v>
      </c>
      <c r="C49" s="136"/>
      <c r="D49" s="136"/>
      <c r="E49" s="136">
        <f>'実質公債費比率（分子）の構造'!L$45</f>
        <v>630</v>
      </c>
      <c r="F49" s="136"/>
      <c r="G49" s="136"/>
      <c r="H49" s="136">
        <f>'実質公債費比率（分子）の構造'!M$45</f>
        <v>551</v>
      </c>
      <c r="I49" s="136"/>
      <c r="J49" s="136"/>
      <c r="K49" s="136">
        <f>'実質公債費比率（分子）の構造'!N$45</f>
        <v>521</v>
      </c>
      <c r="L49" s="136"/>
      <c r="M49" s="136"/>
      <c r="N49" s="136">
        <f>'実質公債費比率（分子）の構造'!O$45</f>
        <v>488</v>
      </c>
      <c r="O49" s="136"/>
      <c r="P49" s="136"/>
    </row>
    <row r="50" spans="1:16" x14ac:dyDescent="0.15">
      <c r="A50" s="136" t="s">
        <v>58</v>
      </c>
      <c r="B50" s="136" t="e">
        <f>NA()</f>
        <v>#N/A</v>
      </c>
      <c r="C50" s="136">
        <f>IF(ISNUMBER('実質公債費比率（分子）の構造'!K$53),'実質公債費比率（分子）の構造'!K$53,NA())</f>
        <v>347</v>
      </c>
      <c r="D50" s="136" t="e">
        <f>NA()</f>
        <v>#N/A</v>
      </c>
      <c r="E50" s="136" t="e">
        <f>NA()</f>
        <v>#N/A</v>
      </c>
      <c r="F50" s="136">
        <f>IF(ISNUMBER('実質公債費比率（分子）の構造'!L$53),'実質公債費比率（分子）の構造'!L$53,NA())</f>
        <v>258</v>
      </c>
      <c r="G50" s="136" t="e">
        <f>NA()</f>
        <v>#N/A</v>
      </c>
      <c r="H50" s="136" t="e">
        <f>NA()</f>
        <v>#N/A</v>
      </c>
      <c r="I50" s="136">
        <f>IF(ISNUMBER('実質公債費比率（分子）の構造'!M$53),'実質公債費比率（分子）の構造'!M$53,NA())</f>
        <v>240</v>
      </c>
      <c r="J50" s="136" t="e">
        <f>NA()</f>
        <v>#N/A</v>
      </c>
      <c r="K50" s="136" t="e">
        <f>NA()</f>
        <v>#N/A</v>
      </c>
      <c r="L50" s="136">
        <f>IF(ISNUMBER('実質公債費比率（分子）の構造'!N$53),'実質公債費比率（分子）の構造'!N$53,NA())</f>
        <v>219</v>
      </c>
      <c r="M50" s="136" t="e">
        <f>NA()</f>
        <v>#N/A</v>
      </c>
      <c r="N50" s="136" t="e">
        <f>NA()</f>
        <v>#N/A</v>
      </c>
      <c r="O50" s="136">
        <f>IF(ISNUMBER('実質公債費比率（分子）の構造'!O$53),'実質公債費比率（分子）の構造'!O$53,NA())</f>
        <v>214</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4239</v>
      </c>
      <c r="E56" s="135"/>
      <c r="F56" s="135"/>
      <c r="G56" s="135">
        <f>'将来負担比率（分子）の構造'!J$51</f>
        <v>4087</v>
      </c>
      <c r="H56" s="135"/>
      <c r="I56" s="135"/>
      <c r="J56" s="135">
        <f>'将来負担比率（分子）の構造'!K$51</f>
        <v>3956</v>
      </c>
      <c r="K56" s="135"/>
      <c r="L56" s="135"/>
      <c r="M56" s="135">
        <f>'将来負担比率（分子）の構造'!L$51</f>
        <v>3740</v>
      </c>
      <c r="N56" s="135"/>
      <c r="O56" s="135"/>
      <c r="P56" s="135">
        <f>'将来負担比率（分子）の構造'!M$51</f>
        <v>3602</v>
      </c>
    </row>
    <row r="57" spans="1:16" x14ac:dyDescent="0.15">
      <c r="A57" s="135" t="s">
        <v>35</v>
      </c>
      <c r="B57" s="135"/>
      <c r="C57" s="135"/>
      <c r="D57" s="135">
        <f>'将来負担比率（分子）の構造'!I$50</f>
        <v>2002</v>
      </c>
      <c r="E57" s="135"/>
      <c r="F57" s="135"/>
      <c r="G57" s="135">
        <f>'将来負担比率（分子）の構造'!J$50</f>
        <v>2097</v>
      </c>
      <c r="H57" s="135"/>
      <c r="I57" s="135"/>
      <c r="J57" s="135">
        <f>'将来負担比率（分子）の構造'!K$50</f>
        <v>1951</v>
      </c>
      <c r="K57" s="135"/>
      <c r="L57" s="135"/>
      <c r="M57" s="135">
        <f>'将来負担比率（分子）の構造'!L$50</f>
        <v>1806</v>
      </c>
      <c r="N57" s="135"/>
      <c r="O57" s="135"/>
      <c r="P57" s="135">
        <f>'将来負担比率（分子）の構造'!M$50</f>
        <v>1656</v>
      </c>
    </row>
    <row r="58" spans="1:16" x14ac:dyDescent="0.15">
      <c r="A58" s="135" t="s">
        <v>34</v>
      </c>
      <c r="B58" s="135"/>
      <c r="C58" s="135"/>
      <c r="D58" s="135">
        <f>'将来負担比率（分子）の構造'!I$49</f>
        <v>724</v>
      </c>
      <c r="E58" s="135"/>
      <c r="F58" s="135"/>
      <c r="G58" s="135">
        <f>'将来負担比率（分子）の構造'!J$49</f>
        <v>893</v>
      </c>
      <c r="H58" s="135"/>
      <c r="I58" s="135"/>
      <c r="J58" s="135">
        <f>'将来負担比率（分子）の構造'!K$49</f>
        <v>1237</v>
      </c>
      <c r="K58" s="135"/>
      <c r="L58" s="135"/>
      <c r="M58" s="135">
        <f>'将来負担比率（分子）の構造'!L$49</f>
        <v>1595</v>
      </c>
      <c r="N58" s="135"/>
      <c r="O58" s="135"/>
      <c r="P58" s="135">
        <f>'将来負担比率（分子）の構造'!M$49</f>
        <v>1999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29</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9</v>
      </c>
      <c r="O61" s="135"/>
      <c r="P61" s="135"/>
    </row>
    <row r="62" spans="1:16" x14ac:dyDescent="0.15">
      <c r="A62" s="135" t="s">
        <v>29</v>
      </c>
      <c r="B62" s="135">
        <f>'将来負担比率（分子）の構造'!I$45</f>
        <v>1840</v>
      </c>
      <c r="C62" s="135"/>
      <c r="D62" s="135"/>
      <c r="E62" s="135">
        <f>'将来負担比率（分子）の構造'!J$45</f>
        <v>1811</v>
      </c>
      <c r="F62" s="135"/>
      <c r="G62" s="135"/>
      <c r="H62" s="135">
        <f>'将来負担比率（分子）の構造'!K$45</f>
        <v>1709</v>
      </c>
      <c r="I62" s="135"/>
      <c r="J62" s="135"/>
      <c r="K62" s="135">
        <f>'将来負担比率（分子）の構造'!L$45</f>
        <v>1671</v>
      </c>
      <c r="L62" s="135"/>
      <c r="M62" s="135"/>
      <c r="N62" s="135">
        <f>'将来負担比率（分子）の構造'!M$45</f>
        <v>1672</v>
      </c>
      <c r="O62" s="135"/>
      <c r="P62" s="135"/>
    </row>
    <row r="63" spans="1:16" x14ac:dyDescent="0.15">
      <c r="A63" s="135" t="s">
        <v>28</v>
      </c>
      <c r="B63" s="135">
        <f>'将来負担比率（分子）の構造'!I$44</f>
        <v>374</v>
      </c>
      <c r="C63" s="135"/>
      <c r="D63" s="135"/>
      <c r="E63" s="135">
        <f>'将来負担比率（分子）の構造'!J$44</f>
        <v>335</v>
      </c>
      <c r="F63" s="135"/>
      <c r="G63" s="135"/>
      <c r="H63" s="135">
        <f>'将来負担比率（分子）の構造'!K$44</f>
        <v>323</v>
      </c>
      <c r="I63" s="135"/>
      <c r="J63" s="135"/>
      <c r="K63" s="135">
        <f>'将来負担比率（分子）の構造'!L$44</f>
        <v>292</v>
      </c>
      <c r="L63" s="135"/>
      <c r="M63" s="135"/>
      <c r="N63" s="135">
        <f>'将来負担比率（分子）の構造'!M$44</f>
        <v>249</v>
      </c>
      <c r="O63" s="135"/>
      <c r="P63" s="135"/>
    </row>
    <row r="64" spans="1:16" x14ac:dyDescent="0.15">
      <c r="A64" s="135" t="s">
        <v>27</v>
      </c>
      <c r="B64" s="135">
        <f>'将来負担比率（分子）の構造'!I$43</f>
        <v>2501</v>
      </c>
      <c r="C64" s="135"/>
      <c r="D64" s="135"/>
      <c r="E64" s="135">
        <f>'将来負担比率（分子）の構造'!J$43</f>
        <v>2303</v>
      </c>
      <c r="F64" s="135"/>
      <c r="G64" s="135"/>
      <c r="H64" s="135">
        <f>'将来負担比率（分子）の構造'!K$43</f>
        <v>2018</v>
      </c>
      <c r="I64" s="135"/>
      <c r="J64" s="135"/>
      <c r="K64" s="135">
        <f>'将来負担比率（分子）の構造'!L$43</f>
        <v>1852</v>
      </c>
      <c r="L64" s="135"/>
      <c r="M64" s="135"/>
      <c r="N64" s="135">
        <f>'将来負担比率（分子）の構造'!M$43</f>
        <v>1726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5378</v>
      </c>
      <c r="C66" s="135"/>
      <c r="D66" s="135"/>
      <c r="E66" s="135">
        <f>'将来負担比率（分子）の構造'!J$41</f>
        <v>4952</v>
      </c>
      <c r="F66" s="135"/>
      <c r="G66" s="135"/>
      <c r="H66" s="135">
        <f>'将来負担比率（分子）の構造'!K$41</f>
        <v>4679</v>
      </c>
      <c r="I66" s="135"/>
      <c r="J66" s="135"/>
      <c r="K66" s="135">
        <f>'将来負担比率（分子）の構造'!L$41</f>
        <v>4386</v>
      </c>
      <c r="L66" s="135"/>
      <c r="M66" s="135"/>
      <c r="N66" s="135">
        <f>'将来負担比率（分子）の構造'!M$41</f>
        <v>4397</v>
      </c>
      <c r="O66" s="135"/>
      <c r="P66" s="135"/>
    </row>
    <row r="67" spans="1:16" x14ac:dyDescent="0.15">
      <c r="A67" s="135" t="s">
        <v>62</v>
      </c>
      <c r="B67" s="135" t="e">
        <f>NA()</f>
        <v>#N/A</v>
      </c>
      <c r="C67" s="135">
        <f>IF(ISNUMBER('将来負担比率（分子）の構造'!I$52), IF('将来負担比率（分子）の構造'!I$52 &lt; 0, 0, '将来負担比率（分子）の構造'!I$52), NA())</f>
        <v>3156</v>
      </c>
      <c r="D67" s="135" t="e">
        <f>NA()</f>
        <v>#N/A</v>
      </c>
      <c r="E67" s="135" t="e">
        <f>NA()</f>
        <v>#N/A</v>
      </c>
      <c r="F67" s="135">
        <f>IF(ISNUMBER('将来負担比率（分子）の構造'!J$52), IF('将来負担比率（分子）の構造'!J$52 &lt; 0, 0, '将来負担比率（分子）の構造'!J$52), NA())</f>
        <v>2322</v>
      </c>
      <c r="G67" s="135" t="e">
        <f>NA()</f>
        <v>#N/A</v>
      </c>
      <c r="H67" s="135" t="e">
        <f>NA()</f>
        <v>#N/A</v>
      </c>
      <c r="I67" s="135">
        <f>IF(ISNUMBER('将来負担比率（分子）の構造'!K$52), IF('将来負担比率（分子）の構造'!K$52 &lt; 0, 0, '将来負担比率（分子）の構造'!K$52), NA())</f>
        <v>1584</v>
      </c>
      <c r="J67" s="135" t="e">
        <f>NA()</f>
        <v>#N/A</v>
      </c>
      <c r="K67" s="135" t="e">
        <f>NA()</f>
        <v>#N/A</v>
      </c>
      <c r="L67" s="135">
        <f>IF(ISNUMBER('将来負担比率（分子）の構造'!L$52), IF('将来負担比率（分子）の構造'!L$52 &lt; 0, 0, '将来負担比率（分子）の構造'!L$52), NA())</f>
        <v>1062</v>
      </c>
      <c r="M67" s="135" t="e">
        <f>NA()</f>
        <v>#N/A</v>
      </c>
      <c r="N67" s="135" t="e">
        <f>NA()</f>
        <v>#N/A</v>
      </c>
      <c r="O67" s="135">
        <f>IF(ISNUMBER('将来負担比率（分子）の構造'!M$52), IF('将来負担比率（分子）の構造'!M$52 &lt; 0, 0, '将来負担比率（分子）の構造'!M$52), NA())</f>
        <v>795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F2" sqref="AF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205</v>
      </c>
      <c r="C5" s="674"/>
      <c r="D5" s="674"/>
      <c r="E5" s="674"/>
      <c r="F5" s="674"/>
      <c r="G5" s="674"/>
      <c r="H5" s="674"/>
      <c r="I5" s="674"/>
      <c r="J5" s="674"/>
      <c r="K5" s="674"/>
      <c r="L5" s="674"/>
      <c r="M5" s="674"/>
      <c r="N5" s="674"/>
      <c r="O5" s="674"/>
      <c r="P5" s="674"/>
      <c r="Q5" s="675"/>
      <c r="R5" s="636">
        <v>223111</v>
      </c>
      <c r="S5" s="637"/>
      <c r="T5" s="637"/>
      <c r="U5" s="637"/>
      <c r="V5" s="637"/>
      <c r="W5" s="637"/>
      <c r="X5" s="637"/>
      <c r="Y5" s="684"/>
      <c r="Z5" s="697">
        <v>4.5</v>
      </c>
      <c r="AA5" s="697"/>
      <c r="AB5" s="697"/>
      <c r="AC5" s="697"/>
      <c r="AD5" s="698">
        <v>223111</v>
      </c>
      <c r="AE5" s="698"/>
      <c r="AF5" s="698"/>
      <c r="AG5" s="698"/>
      <c r="AH5" s="698"/>
      <c r="AI5" s="698"/>
      <c r="AJ5" s="698"/>
      <c r="AK5" s="698"/>
      <c r="AL5" s="685">
        <v>9.6999999999999993</v>
      </c>
      <c r="AM5" s="654"/>
      <c r="AN5" s="654"/>
      <c r="AO5" s="686"/>
      <c r="AP5" s="673" t="s">
        <v>206</v>
      </c>
      <c r="AQ5" s="674"/>
      <c r="AR5" s="674"/>
      <c r="AS5" s="674"/>
      <c r="AT5" s="674"/>
      <c r="AU5" s="674"/>
      <c r="AV5" s="674"/>
      <c r="AW5" s="674"/>
      <c r="AX5" s="674"/>
      <c r="AY5" s="674"/>
      <c r="AZ5" s="674"/>
      <c r="BA5" s="674"/>
      <c r="BB5" s="674"/>
      <c r="BC5" s="674"/>
      <c r="BD5" s="674"/>
      <c r="BE5" s="674"/>
      <c r="BF5" s="675"/>
      <c r="BG5" s="586">
        <v>217408</v>
      </c>
      <c r="BH5" s="587"/>
      <c r="BI5" s="587"/>
      <c r="BJ5" s="587"/>
      <c r="BK5" s="587"/>
      <c r="BL5" s="587"/>
      <c r="BM5" s="587"/>
      <c r="BN5" s="588"/>
      <c r="BO5" s="639">
        <v>97.4</v>
      </c>
      <c r="BP5" s="639"/>
      <c r="BQ5" s="639"/>
      <c r="BR5" s="639"/>
      <c r="BS5" s="640">
        <v>15745</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x14ac:dyDescent="0.15">
      <c r="B6" s="583" t="s">
        <v>210</v>
      </c>
      <c r="C6" s="584"/>
      <c r="D6" s="584"/>
      <c r="E6" s="584"/>
      <c r="F6" s="584"/>
      <c r="G6" s="584"/>
      <c r="H6" s="584"/>
      <c r="I6" s="584"/>
      <c r="J6" s="584"/>
      <c r="K6" s="584"/>
      <c r="L6" s="584"/>
      <c r="M6" s="584"/>
      <c r="N6" s="584"/>
      <c r="O6" s="584"/>
      <c r="P6" s="584"/>
      <c r="Q6" s="585"/>
      <c r="R6" s="586">
        <v>20038</v>
      </c>
      <c r="S6" s="587"/>
      <c r="T6" s="587"/>
      <c r="U6" s="587"/>
      <c r="V6" s="587"/>
      <c r="W6" s="587"/>
      <c r="X6" s="587"/>
      <c r="Y6" s="588"/>
      <c r="Z6" s="639">
        <v>0.4</v>
      </c>
      <c r="AA6" s="639"/>
      <c r="AB6" s="639"/>
      <c r="AC6" s="639"/>
      <c r="AD6" s="640">
        <v>20038</v>
      </c>
      <c r="AE6" s="640"/>
      <c r="AF6" s="640"/>
      <c r="AG6" s="640"/>
      <c r="AH6" s="640"/>
      <c r="AI6" s="640"/>
      <c r="AJ6" s="640"/>
      <c r="AK6" s="640"/>
      <c r="AL6" s="609">
        <v>0.9</v>
      </c>
      <c r="AM6" s="641"/>
      <c r="AN6" s="641"/>
      <c r="AO6" s="642"/>
      <c r="AP6" s="583" t="s">
        <v>211</v>
      </c>
      <c r="AQ6" s="584"/>
      <c r="AR6" s="584"/>
      <c r="AS6" s="584"/>
      <c r="AT6" s="584"/>
      <c r="AU6" s="584"/>
      <c r="AV6" s="584"/>
      <c r="AW6" s="584"/>
      <c r="AX6" s="584"/>
      <c r="AY6" s="584"/>
      <c r="AZ6" s="584"/>
      <c r="BA6" s="584"/>
      <c r="BB6" s="584"/>
      <c r="BC6" s="584"/>
      <c r="BD6" s="584"/>
      <c r="BE6" s="584"/>
      <c r="BF6" s="585"/>
      <c r="BG6" s="586">
        <v>217408</v>
      </c>
      <c r="BH6" s="587"/>
      <c r="BI6" s="587"/>
      <c r="BJ6" s="587"/>
      <c r="BK6" s="587"/>
      <c r="BL6" s="587"/>
      <c r="BM6" s="587"/>
      <c r="BN6" s="588"/>
      <c r="BO6" s="639">
        <v>97.4</v>
      </c>
      <c r="BP6" s="639"/>
      <c r="BQ6" s="639"/>
      <c r="BR6" s="639"/>
      <c r="BS6" s="640">
        <v>15745</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64486</v>
      </c>
      <c r="CS6" s="587"/>
      <c r="CT6" s="587"/>
      <c r="CU6" s="587"/>
      <c r="CV6" s="587"/>
      <c r="CW6" s="587"/>
      <c r="CX6" s="587"/>
      <c r="CY6" s="588"/>
      <c r="CZ6" s="639">
        <v>1.4</v>
      </c>
      <c r="DA6" s="639"/>
      <c r="DB6" s="639"/>
      <c r="DC6" s="639"/>
      <c r="DD6" s="592" t="s">
        <v>213</v>
      </c>
      <c r="DE6" s="587"/>
      <c r="DF6" s="587"/>
      <c r="DG6" s="587"/>
      <c r="DH6" s="587"/>
      <c r="DI6" s="587"/>
      <c r="DJ6" s="587"/>
      <c r="DK6" s="587"/>
      <c r="DL6" s="587"/>
      <c r="DM6" s="587"/>
      <c r="DN6" s="587"/>
      <c r="DO6" s="587"/>
      <c r="DP6" s="588"/>
      <c r="DQ6" s="592">
        <v>64486</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673</v>
      </c>
      <c r="S7" s="587"/>
      <c r="T7" s="587"/>
      <c r="U7" s="587"/>
      <c r="V7" s="587"/>
      <c r="W7" s="587"/>
      <c r="X7" s="587"/>
      <c r="Y7" s="588"/>
      <c r="Z7" s="639">
        <v>0</v>
      </c>
      <c r="AA7" s="639"/>
      <c r="AB7" s="639"/>
      <c r="AC7" s="639"/>
      <c r="AD7" s="640">
        <v>673</v>
      </c>
      <c r="AE7" s="640"/>
      <c r="AF7" s="640"/>
      <c r="AG7" s="640"/>
      <c r="AH7" s="640"/>
      <c r="AI7" s="640"/>
      <c r="AJ7" s="640"/>
      <c r="AK7" s="640"/>
      <c r="AL7" s="609">
        <v>0</v>
      </c>
      <c r="AM7" s="641"/>
      <c r="AN7" s="641"/>
      <c r="AO7" s="642"/>
      <c r="AP7" s="583" t="s">
        <v>215</v>
      </c>
      <c r="AQ7" s="584"/>
      <c r="AR7" s="584"/>
      <c r="AS7" s="584"/>
      <c r="AT7" s="584"/>
      <c r="AU7" s="584"/>
      <c r="AV7" s="584"/>
      <c r="AW7" s="584"/>
      <c r="AX7" s="584"/>
      <c r="AY7" s="584"/>
      <c r="AZ7" s="584"/>
      <c r="BA7" s="584"/>
      <c r="BB7" s="584"/>
      <c r="BC7" s="584"/>
      <c r="BD7" s="584"/>
      <c r="BE7" s="584"/>
      <c r="BF7" s="585"/>
      <c r="BG7" s="586">
        <v>115547</v>
      </c>
      <c r="BH7" s="587"/>
      <c r="BI7" s="587"/>
      <c r="BJ7" s="587"/>
      <c r="BK7" s="587"/>
      <c r="BL7" s="587"/>
      <c r="BM7" s="587"/>
      <c r="BN7" s="588"/>
      <c r="BO7" s="639">
        <v>51.8</v>
      </c>
      <c r="BP7" s="639"/>
      <c r="BQ7" s="639"/>
      <c r="BR7" s="639"/>
      <c r="BS7" s="640">
        <v>3049</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903180</v>
      </c>
      <c r="CS7" s="587"/>
      <c r="CT7" s="587"/>
      <c r="CU7" s="587"/>
      <c r="CV7" s="587"/>
      <c r="CW7" s="587"/>
      <c r="CX7" s="587"/>
      <c r="CY7" s="588"/>
      <c r="CZ7" s="639">
        <v>19</v>
      </c>
      <c r="DA7" s="639"/>
      <c r="DB7" s="639"/>
      <c r="DC7" s="639"/>
      <c r="DD7" s="592">
        <v>4965</v>
      </c>
      <c r="DE7" s="587"/>
      <c r="DF7" s="587"/>
      <c r="DG7" s="587"/>
      <c r="DH7" s="587"/>
      <c r="DI7" s="587"/>
      <c r="DJ7" s="587"/>
      <c r="DK7" s="587"/>
      <c r="DL7" s="587"/>
      <c r="DM7" s="587"/>
      <c r="DN7" s="587"/>
      <c r="DO7" s="587"/>
      <c r="DP7" s="588"/>
      <c r="DQ7" s="592">
        <v>808937</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583</v>
      </c>
      <c r="S8" s="587"/>
      <c r="T8" s="587"/>
      <c r="U8" s="587"/>
      <c r="V8" s="587"/>
      <c r="W8" s="587"/>
      <c r="X8" s="587"/>
      <c r="Y8" s="588"/>
      <c r="Z8" s="639">
        <v>0</v>
      </c>
      <c r="AA8" s="639"/>
      <c r="AB8" s="639"/>
      <c r="AC8" s="639"/>
      <c r="AD8" s="640">
        <v>583</v>
      </c>
      <c r="AE8" s="640"/>
      <c r="AF8" s="640"/>
      <c r="AG8" s="640"/>
      <c r="AH8" s="640"/>
      <c r="AI8" s="640"/>
      <c r="AJ8" s="640"/>
      <c r="AK8" s="640"/>
      <c r="AL8" s="609">
        <v>0</v>
      </c>
      <c r="AM8" s="641"/>
      <c r="AN8" s="641"/>
      <c r="AO8" s="642"/>
      <c r="AP8" s="583" t="s">
        <v>218</v>
      </c>
      <c r="AQ8" s="584"/>
      <c r="AR8" s="584"/>
      <c r="AS8" s="584"/>
      <c r="AT8" s="584"/>
      <c r="AU8" s="584"/>
      <c r="AV8" s="584"/>
      <c r="AW8" s="584"/>
      <c r="AX8" s="584"/>
      <c r="AY8" s="584"/>
      <c r="AZ8" s="584"/>
      <c r="BA8" s="584"/>
      <c r="BB8" s="584"/>
      <c r="BC8" s="584"/>
      <c r="BD8" s="584"/>
      <c r="BE8" s="584"/>
      <c r="BF8" s="585"/>
      <c r="BG8" s="586">
        <v>4883</v>
      </c>
      <c r="BH8" s="587"/>
      <c r="BI8" s="587"/>
      <c r="BJ8" s="587"/>
      <c r="BK8" s="587"/>
      <c r="BL8" s="587"/>
      <c r="BM8" s="587"/>
      <c r="BN8" s="588"/>
      <c r="BO8" s="639">
        <v>2.2000000000000002</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1162736</v>
      </c>
      <c r="CS8" s="587"/>
      <c r="CT8" s="587"/>
      <c r="CU8" s="587"/>
      <c r="CV8" s="587"/>
      <c r="CW8" s="587"/>
      <c r="CX8" s="587"/>
      <c r="CY8" s="588"/>
      <c r="CZ8" s="639">
        <v>24.4</v>
      </c>
      <c r="DA8" s="639"/>
      <c r="DB8" s="639"/>
      <c r="DC8" s="639"/>
      <c r="DD8" s="592">
        <v>440</v>
      </c>
      <c r="DE8" s="587"/>
      <c r="DF8" s="587"/>
      <c r="DG8" s="587"/>
      <c r="DH8" s="587"/>
      <c r="DI8" s="587"/>
      <c r="DJ8" s="587"/>
      <c r="DK8" s="587"/>
      <c r="DL8" s="587"/>
      <c r="DM8" s="587"/>
      <c r="DN8" s="587"/>
      <c r="DO8" s="587"/>
      <c r="DP8" s="588"/>
      <c r="DQ8" s="592">
        <v>539561</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796</v>
      </c>
      <c r="S9" s="587"/>
      <c r="T9" s="587"/>
      <c r="U9" s="587"/>
      <c r="V9" s="587"/>
      <c r="W9" s="587"/>
      <c r="X9" s="587"/>
      <c r="Y9" s="588"/>
      <c r="Z9" s="639">
        <v>0</v>
      </c>
      <c r="AA9" s="639"/>
      <c r="AB9" s="639"/>
      <c r="AC9" s="639"/>
      <c r="AD9" s="640">
        <v>796</v>
      </c>
      <c r="AE9" s="640"/>
      <c r="AF9" s="640"/>
      <c r="AG9" s="640"/>
      <c r="AH9" s="640"/>
      <c r="AI9" s="640"/>
      <c r="AJ9" s="640"/>
      <c r="AK9" s="640"/>
      <c r="AL9" s="609">
        <v>0</v>
      </c>
      <c r="AM9" s="641"/>
      <c r="AN9" s="641"/>
      <c r="AO9" s="642"/>
      <c r="AP9" s="583" t="s">
        <v>221</v>
      </c>
      <c r="AQ9" s="584"/>
      <c r="AR9" s="584"/>
      <c r="AS9" s="584"/>
      <c r="AT9" s="584"/>
      <c r="AU9" s="584"/>
      <c r="AV9" s="584"/>
      <c r="AW9" s="584"/>
      <c r="AX9" s="584"/>
      <c r="AY9" s="584"/>
      <c r="AZ9" s="584"/>
      <c r="BA9" s="584"/>
      <c r="BB9" s="584"/>
      <c r="BC9" s="584"/>
      <c r="BD9" s="584"/>
      <c r="BE9" s="584"/>
      <c r="BF9" s="585"/>
      <c r="BG9" s="586">
        <v>92183</v>
      </c>
      <c r="BH9" s="587"/>
      <c r="BI9" s="587"/>
      <c r="BJ9" s="587"/>
      <c r="BK9" s="587"/>
      <c r="BL9" s="587"/>
      <c r="BM9" s="587"/>
      <c r="BN9" s="588"/>
      <c r="BO9" s="639">
        <v>41.3</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686279</v>
      </c>
      <c r="CS9" s="587"/>
      <c r="CT9" s="587"/>
      <c r="CU9" s="587"/>
      <c r="CV9" s="587"/>
      <c r="CW9" s="587"/>
      <c r="CX9" s="587"/>
      <c r="CY9" s="588"/>
      <c r="CZ9" s="639">
        <v>14.4</v>
      </c>
      <c r="DA9" s="639"/>
      <c r="DB9" s="639"/>
      <c r="DC9" s="639"/>
      <c r="DD9" s="592">
        <v>70079</v>
      </c>
      <c r="DE9" s="587"/>
      <c r="DF9" s="587"/>
      <c r="DG9" s="587"/>
      <c r="DH9" s="587"/>
      <c r="DI9" s="587"/>
      <c r="DJ9" s="587"/>
      <c r="DK9" s="587"/>
      <c r="DL9" s="587"/>
      <c r="DM9" s="587"/>
      <c r="DN9" s="587"/>
      <c r="DO9" s="587"/>
      <c r="DP9" s="588"/>
      <c r="DQ9" s="592">
        <v>447968</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37424</v>
      </c>
      <c r="S10" s="587"/>
      <c r="T10" s="587"/>
      <c r="U10" s="587"/>
      <c r="V10" s="587"/>
      <c r="W10" s="587"/>
      <c r="X10" s="587"/>
      <c r="Y10" s="588"/>
      <c r="Z10" s="639">
        <v>0.8</v>
      </c>
      <c r="AA10" s="639"/>
      <c r="AB10" s="639"/>
      <c r="AC10" s="639"/>
      <c r="AD10" s="640">
        <v>37424</v>
      </c>
      <c r="AE10" s="640"/>
      <c r="AF10" s="640"/>
      <c r="AG10" s="640"/>
      <c r="AH10" s="640"/>
      <c r="AI10" s="640"/>
      <c r="AJ10" s="640"/>
      <c r="AK10" s="640"/>
      <c r="AL10" s="609">
        <v>1.6</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9093</v>
      </c>
      <c r="BH10" s="587"/>
      <c r="BI10" s="587"/>
      <c r="BJ10" s="587"/>
      <c r="BK10" s="587"/>
      <c r="BL10" s="587"/>
      <c r="BM10" s="587"/>
      <c r="BN10" s="588"/>
      <c r="BO10" s="639">
        <v>4.0999999999999996</v>
      </c>
      <c r="BP10" s="639"/>
      <c r="BQ10" s="639"/>
      <c r="BR10" s="639"/>
      <c r="BS10" s="592">
        <v>1516</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13470</v>
      </c>
      <c r="CS10" s="587"/>
      <c r="CT10" s="587"/>
      <c r="CU10" s="587"/>
      <c r="CV10" s="587"/>
      <c r="CW10" s="587"/>
      <c r="CX10" s="587"/>
      <c r="CY10" s="588"/>
      <c r="CZ10" s="639">
        <v>0.3</v>
      </c>
      <c r="DA10" s="639"/>
      <c r="DB10" s="639"/>
      <c r="DC10" s="639"/>
      <c r="DD10" s="592" t="s">
        <v>110</v>
      </c>
      <c r="DE10" s="587"/>
      <c r="DF10" s="587"/>
      <c r="DG10" s="587"/>
      <c r="DH10" s="587"/>
      <c r="DI10" s="587"/>
      <c r="DJ10" s="587"/>
      <c r="DK10" s="587"/>
      <c r="DL10" s="587"/>
      <c r="DM10" s="587"/>
      <c r="DN10" s="587"/>
      <c r="DO10" s="587"/>
      <c r="DP10" s="588"/>
      <c r="DQ10" s="592">
        <v>6403</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9388</v>
      </c>
      <c r="BH11" s="587"/>
      <c r="BI11" s="587"/>
      <c r="BJ11" s="587"/>
      <c r="BK11" s="587"/>
      <c r="BL11" s="587"/>
      <c r="BM11" s="587"/>
      <c r="BN11" s="588"/>
      <c r="BO11" s="639">
        <v>4.2</v>
      </c>
      <c r="BP11" s="639"/>
      <c r="BQ11" s="639"/>
      <c r="BR11" s="639"/>
      <c r="BS11" s="592">
        <v>1533</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19524</v>
      </c>
      <c r="CS11" s="587"/>
      <c r="CT11" s="587"/>
      <c r="CU11" s="587"/>
      <c r="CV11" s="587"/>
      <c r="CW11" s="587"/>
      <c r="CX11" s="587"/>
      <c r="CY11" s="588"/>
      <c r="CZ11" s="639">
        <v>0.4</v>
      </c>
      <c r="DA11" s="639"/>
      <c r="DB11" s="639"/>
      <c r="DC11" s="639"/>
      <c r="DD11" s="592">
        <v>13481</v>
      </c>
      <c r="DE11" s="587"/>
      <c r="DF11" s="587"/>
      <c r="DG11" s="587"/>
      <c r="DH11" s="587"/>
      <c r="DI11" s="587"/>
      <c r="DJ11" s="587"/>
      <c r="DK11" s="587"/>
      <c r="DL11" s="587"/>
      <c r="DM11" s="587"/>
      <c r="DN11" s="587"/>
      <c r="DO11" s="587"/>
      <c r="DP11" s="588"/>
      <c r="DQ11" s="592">
        <v>12742</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64725</v>
      </c>
      <c r="BH12" s="587"/>
      <c r="BI12" s="587"/>
      <c r="BJ12" s="587"/>
      <c r="BK12" s="587"/>
      <c r="BL12" s="587"/>
      <c r="BM12" s="587"/>
      <c r="BN12" s="588"/>
      <c r="BO12" s="639">
        <v>29</v>
      </c>
      <c r="BP12" s="639"/>
      <c r="BQ12" s="639"/>
      <c r="BR12" s="639"/>
      <c r="BS12" s="592">
        <v>11278</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377411</v>
      </c>
      <c r="CS12" s="587"/>
      <c r="CT12" s="587"/>
      <c r="CU12" s="587"/>
      <c r="CV12" s="587"/>
      <c r="CW12" s="587"/>
      <c r="CX12" s="587"/>
      <c r="CY12" s="588"/>
      <c r="CZ12" s="639">
        <v>7.9</v>
      </c>
      <c r="DA12" s="639"/>
      <c r="DB12" s="639"/>
      <c r="DC12" s="639"/>
      <c r="DD12" s="592">
        <v>270391</v>
      </c>
      <c r="DE12" s="587"/>
      <c r="DF12" s="587"/>
      <c r="DG12" s="587"/>
      <c r="DH12" s="587"/>
      <c r="DI12" s="587"/>
      <c r="DJ12" s="587"/>
      <c r="DK12" s="587"/>
      <c r="DL12" s="587"/>
      <c r="DM12" s="587"/>
      <c r="DN12" s="587"/>
      <c r="DO12" s="587"/>
      <c r="DP12" s="588"/>
      <c r="DQ12" s="592">
        <v>75665</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5154</v>
      </c>
      <c r="S13" s="587"/>
      <c r="T13" s="587"/>
      <c r="U13" s="587"/>
      <c r="V13" s="587"/>
      <c r="W13" s="587"/>
      <c r="X13" s="587"/>
      <c r="Y13" s="588"/>
      <c r="Z13" s="639">
        <v>0.1</v>
      </c>
      <c r="AA13" s="639"/>
      <c r="AB13" s="639"/>
      <c r="AC13" s="639"/>
      <c r="AD13" s="640">
        <v>5154</v>
      </c>
      <c r="AE13" s="640"/>
      <c r="AF13" s="640"/>
      <c r="AG13" s="640"/>
      <c r="AH13" s="640"/>
      <c r="AI13" s="640"/>
      <c r="AJ13" s="640"/>
      <c r="AK13" s="640"/>
      <c r="AL13" s="609">
        <v>0.2</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64493</v>
      </c>
      <c r="BH13" s="587"/>
      <c r="BI13" s="587"/>
      <c r="BJ13" s="587"/>
      <c r="BK13" s="587"/>
      <c r="BL13" s="587"/>
      <c r="BM13" s="587"/>
      <c r="BN13" s="588"/>
      <c r="BO13" s="639">
        <v>28.9</v>
      </c>
      <c r="BP13" s="639"/>
      <c r="BQ13" s="639"/>
      <c r="BR13" s="639"/>
      <c r="BS13" s="592">
        <v>11278</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541061</v>
      </c>
      <c r="CS13" s="587"/>
      <c r="CT13" s="587"/>
      <c r="CU13" s="587"/>
      <c r="CV13" s="587"/>
      <c r="CW13" s="587"/>
      <c r="CX13" s="587"/>
      <c r="CY13" s="588"/>
      <c r="CZ13" s="639">
        <v>11.4</v>
      </c>
      <c r="DA13" s="639"/>
      <c r="DB13" s="639"/>
      <c r="DC13" s="639"/>
      <c r="DD13" s="592">
        <v>115623</v>
      </c>
      <c r="DE13" s="587"/>
      <c r="DF13" s="587"/>
      <c r="DG13" s="587"/>
      <c r="DH13" s="587"/>
      <c r="DI13" s="587"/>
      <c r="DJ13" s="587"/>
      <c r="DK13" s="587"/>
      <c r="DL13" s="587"/>
      <c r="DM13" s="587"/>
      <c r="DN13" s="587"/>
      <c r="DO13" s="587"/>
      <c r="DP13" s="588"/>
      <c r="DQ13" s="592">
        <v>392034</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7070</v>
      </c>
      <c r="BH14" s="587"/>
      <c r="BI14" s="587"/>
      <c r="BJ14" s="587"/>
      <c r="BK14" s="587"/>
      <c r="BL14" s="587"/>
      <c r="BM14" s="587"/>
      <c r="BN14" s="588"/>
      <c r="BO14" s="639">
        <v>3.2</v>
      </c>
      <c r="BP14" s="639"/>
      <c r="BQ14" s="639"/>
      <c r="BR14" s="639"/>
      <c r="BS14" s="592">
        <v>1168</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222163</v>
      </c>
      <c r="CS14" s="587"/>
      <c r="CT14" s="587"/>
      <c r="CU14" s="587"/>
      <c r="CV14" s="587"/>
      <c r="CW14" s="587"/>
      <c r="CX14" s="587"/>
      <c r="CY14" s="588"/>
      <c r="CZ14" s="639">
        <v>4.7</v>
      </c>
      <c r="DA14" s="639"/>
      <c r="DB14" s="639"/>
      <c r="DC14" s="639"/>
      <c r="DD14" s="592">
        <v>42186</v>
      </c>
      <c r="DE14" s="587"/>
      <c r="DF14" s="587"/>
      <c r="DG14" s="587"/>
      <c r="DH14" s="587"/>
      <c r="DI14" s="587"/>
      <c r="DJ14" s="587"/>
      <c r="DK14" s="587"/>
      <c r="DL14" s="587"/>
      <c r="DM14" s="587"/>
      <c r="DN14" s="587"/>
      <c r="DO14" s="587"/>
      <c r="DP14" s="588"/>
      <c r="DQ14" s="592">
        <v>181611</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241</v>
      </c>
      <c r="S15" s="587"/>
      <c r="T15" s="587"/>
      <c r="U15" s="587"/>
      <c r="V15" s="587"/>
      <c r="W15" s="587"/>
      <c r="X15" s="587"/>
      <c r="Y15" s="588"/>
      <c r="Z15" s="639">
        <v>0</v>
      </c>
      <c r="AA15" s="639"/>
      <c r="AB15" s="639"/>
      <c r="AC15" s="639"/>
      <c r="AD15" s="640">
        <v>241</v>
      </c>
      <c r="AE15" s="640"/>
      <c r="AF15" s="640"/>
      <c r="AG15" s="640"/>
      <c r="AH15" s="640"/>
      <c r="AI15" s="640"/>
      <c r="AJ15" s="640"/>
      <c r="AK15" s="640"/>
      <c r="AL15" s="609">
        <v>0</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28146</v>
      </c>
      <c r="BH15" s="587"/>
      <c r="BI15" s="587"/>
      <c r="BJ15" s="587"/>
      <c r="BK15" s="587"/>
      <c r="BL15" s="587"/>
      <c r="BM15" s="587"/>
      <c r="BN15" s="588"/>
      <c r="BO15" s="639">
        <v>12.6</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279395</v>
      </c>
      <c r="CS15" s="587"/>
      <c r="CT15" s="587"/>
      <c r="CU15" s="587"/>
      <c r="CV15" s="587"/>
      <c r="CW15" s="587"/>
      <c r="CX15" s="587"/>
      <c r="CY15" s="588"/>
      <c r="CZ15" s="639">
        <v>5.9</v>
      </c>
      <c r="DA15" s="639"/>
      <c r="DB15" s="639"/>
      <c r="DC15" s="639"/>
      <c r="DD15" s="592">
        <v>30102</v>
      </c>
      <c r="DE15" s="587"/>
      <c r="DF15" s="587"/>
      <c r="DG15" s="587"/>
      <c r="DH15" s="587"/>
      <c r="DI15" s="587"/>
      <c r="DJ15" s="587"/>
      <c r="DK15" s="587"/>
      <c r="DL15" s="587"/>
      <c r="DM15" s="587"/>
      <c r="DN15" s="587"/>
      <c r="DO15" s="587"/>
      <c r="DP15" s="588"/>
      <c r="DQ15" s="592">
        <v>253785</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2724718</v>
      </c>
      <c r="S16" s="587"/>
      <c r="T16" s="587"/>
      <c r="U16" s="587"/>
      <c r="V16" s="587"/>
      <c r="W16" s="587"/>
      <c r="X16" s="587"/>
      <c r="Y16" s="588"/>
      <c r="Z16" s="639">
        <v>55.2</v>
      </c>
      <c r="AA16" s="639"/>
      <c r="AB16" s="639"/>
      <c r="AC16" s="639"/>
      <c r="AD16" s="640">
        <v>2004552</v>
      </c>
      <c r="AE16" s="640"/>
      <c r="AF16" s="640"/>
      <c r="AG16" s="640"/>
      <c r="AH16" s="640"/>
      <c r="AI16" s="640"/>
      <c r="AJ16" s="640"/>
      <c r="AK16" s="640"/>
      <c r="AL16" s="609">
        <v>86.8</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v>1920</v>
      </c>
      <c r="BH16" s="587"/>
      <c r="BI16" s="587"/>
      <c r="BJ16" s="587"/>
      <c r="BK16" s="587"/>
      <c r="BL16" s="587"/>
      <c r="BM16" s="587"/>
      <c r="BN16" s="588"/>
      <c r="BO16" s="639">
        <v>0.9</v>
      </c>
      <c r="BP16" s="639"/>
      <c r="BQ16" s="639"/>
      <c r="BR16" s="639"/>
      <c r="BS16" s="592">
        <v>250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1228</v>
      </c>
      <c r="CS16" s="587"/>
      <c r="CT16" s="587"/>
      <c r="CU16" s="587"/>
      <c r="CV16" s="587"/>
      <c r="CW16" s="587"/>
      <c r="CX16" s="587"/>
      <c r="CY16" s="588"/>
      <c r="CZ16" s="639">
        <v>0</v>
      </c>
      <c r="DA16" s="639"/>
      <c r="DB16" s="639"/>
      <c r="DC16" s="639"/>
      <c r="DD16" s="592" t="s">
        <v>110</v>
      </c>
      <c r="DE16" s="587"/>
      <c r="DF16" s="587"/>
      <c r="DG16" s="587"/>
      <c r="DH16" s="587"/>
      <c r="DI16" s="587"/>
      <c r="DJ16" s="587"/>
      <c r="DK16" s="587"/>
      <c r="DL16" s="587"/>
      <c r="DM16" s="587"/>
      <c r="DN16" s="587"/>
      <c r="DO16" s="587"/>
      <c r="DP16" s="588"/>
      <c r="DQ16" s="592">
        <v>823</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2004552</v>
      </c>
      <c r="S17" s="587"/>
      <c r="T17" s="587"/>
      <c r="U17" s="587"/>
      <c r="V17" s="587"/>
      <c r="W17" s="587"/>
      <c r="X17" s="587"/>
      <c r="Y17" s="588"/>
      <c r="Z17" s="639">
        <v>40.6</v>
      </c>
      <c r="AA17" s="639"/>
      <c r="AB17" s="639"/>
      <c r="AC17" s="639"/>
      <c r="AD17" s="640">
        <v>2004552</v>
      </c>
      <c r="AE17" s="640"/>
      <c r="AF17" s="640"/>
      <c r="AG17" s="640"/>
      <c r="AH17" s="640"/>
      <c r="AI17" s="640"/>
      <c r="AJ17" s="640"/>
      <c r="AK17" s="640"/>
      <c r="AL17" s="609">
        <v>86.8</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487315</v>
      </c>
      <c r="CS17" s="587"/>
      <c r="CT17" s="587"/>
      <c r="CU17" s="587"/>
      <c r="CV17" s="587"/>
      <c r="CW17" s="587"/>
      <c r="CX17" s="587"/>
      <c r="CY17" s="588"/>
      <c r="CZ17" s="639">
        <v>10.199999999999999</v>
      </c>
      <c r="DA17" s="639"/>
      <c r="DB17" s="639"/>
      <c r="DC17" s="639"/>
      <c r="DD17" s="592" t="s">
        <v>110</v>
      </c>
      <c r="DE17" s="587"/>
      <c r="DF17" s="587"/>
      <c r="DG17" s="587"/>
      <c r="DH17" s="587"/>
      <c r="DI17" s="587"/>
      <c r="DJ17" s="587"/>
      <c r="DK17" s="587"/>
      <c r="DL17" s="587"/>
      <c r="DM17" s="587"/>
      <c r="DN17" s="587"/>
      <c r="DO17" s="587"/>
      <c r="DP17" s="588"/>
      <c r="DQ17" s="592">
        <v>343028</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720153</v>
      </c>
      <c r="S18" s="587"/>
      <c r="T18" s="587"/>
      <c r="U18" s="587"/>
      <c r="V18" s="587"/>
      <c r="W18" s="587"/>
      <c r="X18" s="587"/>
      <c r="Y18" s="588"/>
      <c r="Z18" s="639">
        <v>14.6</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13</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5703</v>
      </c>
      <c r="BH19" s="587"/>
      <c r="BI19" s="587"/>
      <c r="BJ19" s="587"/>
      <c r="BK19" s="587"/>
      <c r="BL19" s="587"/>
      <c r="BM19" s="587"/>
      <c r="BN19" s="588"/>
      <c r="BO19" s="639">
        <v>2.6</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3012738</v>
      </c>
      <c r="S20" s="587"/>
      <c r="T20" s="587"/>
      <c r="U20" s="587"/>
      <c r="V20" s="587"/>
      <c r="W20" s="587"/>
      <c r="X20" s="587"/>
      <c r="Y20" s="588"/>
      <c r="Z20" s="639">
        <v>61</v>
      </c>
      <c r="AA20" s="639"/>
      <c r="AB20" s="639"/>
      <c r="AC20" s="639"/>
      <c r="AD20" s="640">
        <v>2292572</v>
      </c>
      <c r="AE20" s="640"/>
      <c r="AF20" s="640"/>
      <c r="AG20" s="640"/>
      <c r="AH20" s="640"/>
      <c r="AI20" s="640"/>
      <c r="AJ20" s="640"/>
      <c r="AK20" s="640"/>
      <c r="AL20" s="609">
        <v>99.3</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5703</v>
      </c>
      <c r="BH20" s="587"/>
      <c r="BI20" s="587"/>
      <c r="BJ20" s="587"/>
      <c r="BK20" s="587"/>
      <c r="BL20" s="587"/>
      <c r="BM20" s="587"/>
      <c r="BN20" s="588"/>
      <c r="BO20" s="639">
        <v>2.6</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4758248</v>
      </c>
      <c r="CS20" s="587"/>
      <c r="CT20" s="587"/>
      <c r="CU20" s="587"/>
      <c r="CV20" s="587"/>
      <c r="CW20" s="587"/>
      <c r="CX20" s="587"/>
      <c r="CY20" s="588"/>
      <c r="CZ20" s="639">
        <v>100</v>
      </c>
      <c r="DA20" s="639"/>
      <c r="DB20" s="639"/>
      <c r="DC20" s="639"/>
      <c r="DD20" s="592">
        <v>547267</v>
      </c>
      <c r="DE20" s="587"/>
      <c r="DF20" s="587"/>
      <c r="DG20" s="587"/>
      <c r="DH20" s="587"/>
      <c r="DI20" s="587"/>
      <c r="DJ20" s="587"/>
      <c r="DK20" s="587"/>
      <c r="DL20" s="587"/>
      <c r="DM20" s="587"/>
      <c r="DN20" s="587"/>
      <c r="DO20" s="587"/>
      <c r="DP20" s="588"/>
      <c r="DQ20" s="592">
        <v>3127043</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t="s">
        <v>110</v>
      </c>
      <c r="S21" s="587"/>
      <c r="T21" s="587"/>
      <c r="U21" s="587"/>
      <c r="V21" s="587"/>
      <c r="W21" s="587"/>
      <c r="X21" s="587"/>
      <c r="Y21" s="588"/>
      <c r="Z21" s="639" t="s">
        <v>110</v>
      </c>
      <c r="AA21" s="639"/>
      <c r="AB21" s="639"/>
      <c r="AC21" s="639"/>
      <c r="AD21" s="640" t="s">
        <v>110</v>
      </c>
      <c r="AE21" s="640"/>
      <c r="AF21" s="640"/>
      <c r="AG21" s="640"/>
      <c r="AH21" s="640"/>
      <c r="AI21" s="640"/>
      <c r="AJ21" s="640"/>
      <c r="AK21" s="640"/>
      <c r="AL21" s="609" t="s">
        <v>110</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5703</v>
      </c>
      <c r="BH21" s="587"/>
      <c r="BI21" s="587"/>
      <c r="BJ21" s="587"/>
      <c r="BK21" s="587"/>
      <c r="BL21" s="587"/>
      <c r="BM21" s="587"/>
      <c r="BN21" s="588"/>
      <c r="BO21" s="639">
        <v>2.6</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139787</v>
      </c>
      <c r="S22" s="587"/>
      <c r="T22" s="587"/>
      <c r="U22" s="587"/>
      <c r="V22" s="587"/>
      <c r="W22" s="587"/>
      <c r="X22" s="587"/>
      <c r="Y22" s="588"/>
      <c r="Z22" s="639">
        <v>2.8</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226503</v>
      </c>
      <c r="S23" s="587"/>
      <c r="T23" s="587"/>
      <c r="U23" s="587"/>
      <c r="V23" s="587"/>
      <c r="W23" s="587"/>
      <c r="X23" s="587"/>
      <c r="Y23" s="588"/>
      <c r="Z23" s="639">
        <v>4.5999999999999996</v>
      </c>
      <c r="AA23" s="639"/>
      <c r="AB23" s="639"/>
      <c r="AC23" s="639"/>
      <c r="AD23" s="640">
        <v>2488</v>
      </c>
      <c r="AE23" s="640"/>
      <c r="AF23" s="640"/>
      <c r="AG23" s="640"/>
      <c r="AH23" s="640"/>
      <c r="AI23" s="640"/>
      <c r="AJ23" s="640"/>
      <c r="AK23" s="640"/>
      <c r="AL23" s="609">
        <v>0.1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78111</v>
      </c>
      <c r="S24" s="587"/>
      <c r="T24" s="587"/>
      <c r="U24" s="587"/>
      <c r="V24" s="587"/>
      <c r="W24" s="587"/>
      <c r="X24" s="587"/>
      <c r="Y24" s="588"/>
      <c r="Z24" s="639">
        <v>1.6</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2128293</v>
      </c>
      <c r="CS24" s="637"/>
      <c r="CT24" s="637"/>
      <c r="CU24" s="637"/>
      <c r="CV24" s="637"/>
      <c r="CW24" s="637"/>
      <c r="CX24" s="637"/>
      <c r="CY24" s="684"/>
      <c r="CZ24" s="688">
        <v>44.7</v>
      </c>
      <c r="DA24" s="689"/>
      <c r="DB24" s="689"/>
      <c r="DC24" s="690"/>
      <c r="DD24" s="683">
        <v>1378629</v>
      </c>
      <c r="DE24" s="637"/>
      <c r="DF24" s="637"/>
      <c r="DG24" s="637"/>
      <c r="DH24" s="637"/>
      <c r="DI24" s="637"/>
      <c r="DJ24" s="637"/>
      <c r="DK24" s="684"/>
      <c r="DL24" s="683">
        <v>1326723</v>
      </c>
      <c r="DM24" s="637"/>
      <c r="DN24" s="637"/>
      <c r="DO24" s="637"/>
      <c r="DP24" s="637"/>
      <c r="DQ24" s="637"/>
      <c r="DR24" s="637"/>
      <c r="DS24" s="637"/>
      <c r="DT24" s="637"/>
      <c r="DU24" s="637"/>
      <c r="DV24" s="684"/>
      <c r="DW24" s="685">
        <v>54.6</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496562</v>
      </c>
      <c r="S25" s="587"/>
      <c r="T25" s="587"/>
      <c r="U25" s="587"/>
      <c r="V25" s="587"/>
      <c r="W25" s="587"/>
      <c r="X25" s="587"/>
      <c r="Y25" s="588"/>
      <c r="Z25" s="639">
        <v>10.1</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938566</v>
      </c>
      <c r="CS25" s="605"/>
      <c r="CT25" s="605"/>
      <c r="CU25" s="605"/>
      <c r="CV25" s="605"/>
      <c r="CW25" s="605"/>
      <c r="CX25" s="605"/>
      <c r="CY25" s="606"/>
      <c r="CZ25" s="589">
        <v>19.7</v>
      </c>
      <c r="DA25" s="607"/>
      <c r="DB25" s="607"/>
      <c r="DC25" s="608"/>
      <c r="DD25" s="592">
        <v>894042</v>
      </c>
      <c r="DE25" s="605"/>
      <c r="DF25" s="605"/>
      <c r="DG25" s="605"/>
      <c r="DH25" s="605"/>
      <c r="DI25" s="605"/>
      <c r="DJ25" s="605"/>
      <c r="DK25" s="606"/>
      <c r="DL25" s="592">
        <v>844843</v>
      </c>
      <c r="DM25" s="605"/>
      <c r="DN25" s="605"/>
      <c r="DO25" s="605"/>
      <c r="DP25" s="605"/>
      <c r="DQ25" s="605"/>
      <c r="DR25" s="605"/>
      <c r="DS25" s="605"/>
      <c r="DT25" s="605"/>
      <c r="DU25" s="605"/>
      <c r="DV25" s="606"/>
      <c r="DW25" s="609">
        <v>34.799999999999997</v>
      </c>
      <c r="DX25" s="610"/>
      <c r="DY25" s="610"/>
      <c r="DZ25" s="610"/>
      <c r="EA25" s="610"/>
      <c r="EB25" s="610"/>
      <c r="EC25" s="611"/>
    </row>
    <row r="26" spans="2:133" ht="11.25" customHeight="1" x14ac:dyDescent="0.15">
      <c r="B26" s="680" t="s">
        <v>274</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562421</v>
      </c>
      <c r="CS26" s="587"/>
      <c r="CT26" s="587"/>
      <c r="CU26" s="587"/>
      <c r="CV26" s="587"/>
      <c r="CW26" s="587"/>
      <c r="CX26" s="587"/>
      <c r="CY26" s="588"/>
      <c r="CZ26" s="589">
        <v>11.8</v>
      </c>
      <c r="DA26" s="607"/>
      <c r="DB26" s="607"/>
      <c r="DC26" s="608"/>
      <c r="DD26" s="592">
        <v>517902</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364076</v>
      </c>
      <c r="S27" s="587"/>
      <c r="T27" s="587"/>
      <c r="U27" s="587"/>
      <c r="V27" s="587"/>
      <c r="W27" s="587"/>
      <c r="X27" s="587"/>
      <c r="Y27" s="588"/>
      <c r="Z27" s="639">
        <v>7.4</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223111</v>
      </c>
      <c r="BH27" s="587"/>
      <c r="BI27" s="587"/>
      <c r="BJ27" s="587"/>
      <c r="BK27" s="587"/>
      <c r="BL27" s="587"/>
      <c r="BM27" s="587"/>
      <c r="BN27" s="588"/>
      <c r="BO27" s="639">
        <v>100</v>
      </c>
      <c r="BP27" s="639"/>
      <c r="BQ27" s="639"/>
      <c r="BR27" s="639"/>
      <c r="BS27" s="592">
        <v>15745</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702412</v>
      </c>
      <c r="CS27" s="605"/>
      <c r="CT27" s="605"/>
      <c r="CU27" s="605"/>
      <c r="CV27" s="605"/>
      <c r="CW27" s="605"/>
      <c r="CX27" s="605"/>
      <c r="CY27" s="606"/>
      <c r="CZ27" s="589">
        <v>14.8</v>
      </c>
      <c r="DA27" s="607"/>
      <c r="DB27" s="607"/>
      <c r="DC27" s="608"/>
      <c r="DD27" s="592">
        <v>141559</v>
      </c>
      <c r="DE27" s="605"/>
      <c r="DF27" s="605"/>
      <c r="DG27" s="605"/>
      <c r="DH27" s="605"/>
      <c r="DI27" s="605"/>
      <c r="DJ27" s="605"/>
      <c r="DK27" s="606"/>
      <c r="DL27" s="592">
        <v>138852</v>
      </c>
      <c r="DM27" s="605"/>
      <c r="DN27" s="605"/>
      <c r="DO27" s="605"/>
      <c r="DP27" s="605"/>
      <c r="DQ27" s="605"/>
      <c r="DR27" s="605"/>
      <c r="DS27" s="605"/>
      <c r="DT27" s="605"/>
      <c r="DU27" s="605"/>
      <c r="DV27" s="606"/>
      <c r="DW27" s="609">
        <v>5.7</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16644</v>
      </c>
      <c r="S28" s="587"/>
      <c r="T28" s="587"/>
      <c r="U28" s="587"/>
      <c r="V28" s="587"/>
      <c r="W28" s="587"/>
      <c r="X28" s="587"/>
      <c r="Y28" s="588"/>
      <c r="Z28" s="639">
        <v>0.3</v>
      </c>
      <c r="AA28" s="639"/>
      <c r="AB28" s="639"/>
      <c r="AC28" s="639"/>
      <c r="AD28" s="640">
        <v>11975</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487315</v>
      </c>
      <c r="CS28" s="587"/>
      <c r="CT28" s="587"/>
      <c r="CU28" s="587"/>
      <c r="CV28" s="587"/>
      <c r="CW28" s="587"/>
      <c r="CX28" s="587"/>
      <c r="CY28" s="588"/>
      <c r="CZ28" s="589">
        <v>10.199999999999999</v>
      </c>
      <c r="DA28" s="607"/>
      <c r="DB28" s="607"/>
      <c r="DC28" s="608"/>
      <c r="DD28" s="592">
        <v>343028</v>
      </c>
      <c r="DE28" s="587"/>
      <c r="DF28" s="587"/>
      <c r="DG28" s="587"/>
      <c r="DH28" s="587"/>
      <c r="DI28" s="587"/>
      <c r="DJ28" s="587"/>
      <c r="DK28" s="588"/>
      <c r="DL28" s="592">
        <v>343028</v>
      </c>
      <c r="DM28" s="587"/>
      <c r="DN28" s="587"/>
      <c r="DO28" s="587"/>
      <c r="DP28" s="587"/>
      <c r="DQ28" s="587"/>
      <c r="DR28" s="587"/>
      <c r="DS28" s="587"/>
      <c r="DT28" s="587"/>
      <c r="DU28" s="587"/>
      <c r="DV28" s="588"/>
      <c r="DW28" s="609">
        <v>14.1</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52065</v>
      </c>
      <c r="S29" s="587"/>
      <c r="T29" s="587"/>
      <c r="U29" s="587"/>
      <c r="V29" s="587"/>
      <c r="W29" s="587"/>
      <c r="X29" s="587"/>
      <c r="Y29" s="588"/>
      <c r="Z29" s="639">
        <v>1.1000000000000001</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57</v>
      </c>
      <c r="CG29" s="620"/>
      <c r="CH29" s="620"/>
      <c r="CI29" s="620"/>
      <c r="CJ29" s="620"/>
      <c r="CK29" s="620"/>
      <c r="CL29" s="620"/>
      <c r="CM29" s="620"/>
      <c r="CN29" s="620"/>
      <c r="CO29" s="620"/>
      <c r="CP29" s="620"/>
      <c r="CQ29" s="621"/>
      <c r="CR29" s="586">
        <v>487315</v>
      </c>
      <c r="CS29" s="605"/>
      <c r="CT29" s="605"/>
      <c r="CU29" s="605"/>
      <c r="CV29" s="605"/>
      <c r="CW29" s="605"/>
      <c r="CX29" s="605"/>
      <c r="CY29" s="606"/>
      <c r="CZ29" s="589">
        <v>10.199999999999999</v>
      </c>
      <c r="DA29" s="607"/>
      <c r="DB29" s="607"/>
      <c r="DC29" s="608"/>
      <c r="DD29" s="592">
        <v>343028</v>
      </c>
      <c r="DE29" s="605"/>
      <c r="DF29" s="605"/>
      <c r="DG29" s="605"/>
      <c r="DH29" s="605"/>
      <c r="DI29" s="605"/>
      <c r="DJ29" s="605"/>
      <c r="DK29" s="606"/>
      <c r="DL29" s="592">
        <v>343028</v>
      </c>
      <c r="DM29" s="605"/>
      <c r="DN29" s="605"/>
      <c r="DO29" s="605"/>
      <c r="DP29" s="605"/>
      <c r="DQ29" s="605"/>
      <c r="DR29" s="605"/>
      <c r="DS29" s="605"/>
      <c r="DT29" s="605"/>
      <c r="DU29" s="605"/>
      <c r="DV29" s="606"/>
      <c r="DW29" s="609">
        <v>14.1</v>
      </c>
      <c r="DX29" s="610"/>
      <c r="DY29" s="610"/>
      <c r="DZ29" s="610"/>
      <c r="EA29" s="610"/>
      <c r="EB29" s="610"/>
      <c r="EC29" s="611"/>
    </row>
    <row r="30" spans="2:133" ht="11.25" customHeight="1" x14ac:dyDescent="0.15">
      <c r="B30" s="583" t="s">
        <v>286</v>
      </c>
      <c r="C30" s="584"/>
      <c r="D30" s="584"/>
      <c r="E30" s="584"/>
      <c r="F30" s="584"/>
      <c r="G30" s="584"/>
      <c r="H30" s="584"/>
      <c r="I30" s="584"/>
      <c r="J30" s="584"/>
      <c r="K30" s="584"/>
      <c r="L30" s="584"/>
      <c r="M30" s="584"/>
      <c r="N30" s="584"/>
      <c r="O30" s="584"/>
      <c r="P30" s="584"/>
      <c r="Q30" s="585"/>
      <c r="R30" s="586">
        <v>15176</v>
      </c>
      <c r="S30" s="587"/>
      <c r="T30" s="587"/>
      <c r="U30" s="587"/>
      <c r="V30" s="587"/>
      <c r="W30" s="587"/>
      <c r="X30" s="587"/>
      <c r="Y30" s="588"/>
      <c r="Z30" s="639">
        <v>0.3</v>
      </c>
      <c r="AA30" s="639"/>
      <c r="AB30" s="639"/>
      <c r="AC30" s="639"/>
      <c r="AD30" s="640" t="s">
        <v>110</v>
      </c>
      <c r="AE30" s="640"/>
      <c r="AF30" s="640"/>
      <c r="AG30" s="640"/>
      <c r="AH30" s="640"/>
      <c r="AI30" s="640"/>
      <c r="AJ30" s="640"/>
      <c r="AK30" s="640"/>
      <c r="AL30" s="609" t="s">
        <v>110</v>
      </c>
      <c r="AM30" s="641"/>
      <c r="AN30" s="641"/>
      <c r="AO30" s="642"/>
      <c r="AP30" s="664" t="s">
        <v>287</v>
      </c>
      <c r="AQ30" s="665"/>
      <c r="AR30" s="665"/>
      <c r="AS30" s="665"/>
      <c r="AT30" s="670" t="s">
        <v>288</v>
      </c>
      <c r="AU30" s="182"/>
      <c r="AV30" s="182"/>
      <c r="AW30" s="182"/>
      <c r="AX30" s="673" t="s">
        <v>168</v>
      </c>
      <c r="AY30" s="674"/>
      <c r="AZ30" s="674"/>
      <c r="BA30" s="674"/>
      <c r="BB30" s="674"/>
      <c r="BC30" s="674"/>
      <c r="BD30" s="674"/>
      <c r="BE30" s="674"/>
      <c r="BF30" s="675"/>
      <c r="BG30" s="652">
        <v>99.2</v>
      </c>
      <c r="BH30" s="653"/>
      <c r="BI30" s="653"/>
      <c r="BJ30" s="653"/>
      <c r="BK30" s="653"/>
      <c r="BL30" s="653"/>
      <c r="BM30" s="654">
        <v>93.2</v>
      </c>
      <c r="BN30" s="653"/>
      <c r="BO30" s="653"/>
      <c r="BP30" s="653"/>
      <c r="BQ30" s="655"/>
      <c r="BR30" s="652">
        <v>98.7</v>
      </c>
      <c r="BS30" s="653"/>
      <c r="BT30" s="653"/>
      <c r="BU30" s="653"/>
      <c r="BV30" s="653"/>
      <c r="BW30" s="653"/>
      <c r="BX30" s="654">
        <v>94.1</v>
      </c>
      <c r="BY30" s="653"/>
      <c r="BZ30" s="653"/>
      <c r="CA30" s="653"/>
      <c r="CB30" s="655"/>
      <c r="CD30" s="658"/>
      <c r="CE30" s="659"/>
      <c r="CF30" s="623" t="s">
        <v>289</v>
      </c>
      <c r="CG30" s="620"/>
      <c r="CH30" s="620"/>
      <c r="CI30" s="620"/>
      <c r="CJ30" s="620"/>
      <c r="CK30" s="620"/>
      <c r="CL30" s="620"/>
      <c r="CM30" s="620"/>
      <c r="CN30" s="620"/>
      <c r="CO30" s="620"/>
      <c r="CP30" s="620"/>
      <c r="CQ30" s="621"/>
      <c r="CR30" s="586">
        <v>419416</v>
      </c>
      <c r="CS30" s="587"/>
      <c r="CT30" s="587"/>
      <c r="CU30" s="587"/>
      <c r="CV30" s="587"/>
      <c r="CW30" s="587"/>
      <c r="CX30" s="587"/>
      <c r="CY30" s="588"/>
      <c r="CZ30" s="589">
        <v>8.8000000000000007</v>
      </c>
      <c r="DA30" s="607"/>
      <c r="DB30" s="607"/>
      <c r="DC30" s="608"/>
      <c r="DD30" s="592">
        <v>275129</v>
      </c>
      <c r="DE30" s="587"/>
      <c r="DF30" s="587"/>
      <c r="DG30" s="587"/>
      <c r="DH30" s="587"/>
      <c r="DI30" s="587"/>
      <c r="DJ30" s="587"/>
      <c r="DK30" s="588"/>
      <c r="DL30" s="592">
        <v>275129</v>
      </c>
      <c r="DM30" s="587"/>
      <c r="DN30" s="587"/>
      <c r="DO30" s="587"/>
      <c r="DP30" s="587"/>
      <c r="DQ30" s="587"/>
      <c r="DR30" s="587"/>
      <c r="DS30" s="587"/>
      <c r="DT30" s="587"/>
      <c r="DU30" s="587"/>
      <c r="DV30" s="588"/>
      <c r="DW30" s="609">
        <v>11.3</v>
      </c>
      <c r="DX30" s="610"/>
      <c r="DY30" s="610"/>
      <c r="DZ30" s="610"/>
      <c r="EA30" s="610"/>
      <c r="EB30" s="610"/>
      <c r="EC30" s="611"/>
    </row>
    <row r="31" spans="2:133" ht="11.25" customHeight="1" x14ac:dyDescent="0.15">
      <c r="B31" s="583" t="s">
        <v>290</v>
      </c>
      <c r="C31" s="584"/>
      <c r="D31" s="584"/>
      <c r="E31" s="584"/>
      <c r="F31" s="584"/>
      <c r="G31" s="584"/>
      <c r="H31" s="584"/>
      <c r="I31" s="584"/>
      <c r="J31" s="584"/>
      <c r="K31" s="584"/>
      <c r="L31" s="584"/>
      <c r="M31" s="584"/>
      <c r="N31" s="584"/>
      <c r="O31" s="584"/>
      <c r="P31" s="584"/>
      <c r="Q31" s="585"/>
      <c r="R31" s="586">
        <v>142185</v>
      </c>
      <c r="S31" s="587"/>
      <c r="T31" s="587"/>
      <c r="U31" s="587"/>
      <c r="V31" s="587"/>
      <c r="W31" s="587"/>
      <c r="X31" s="587"/>
      <c r="Y31" s="588"/>
      <c r="Z31" s="639">
        <v>2.9</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99.2</v>
      </c>
      <c r="BH31" s="605"/>
      <c r="BI31" s="605"/>
      <c r="BJ31" s="605"/>
      <c r="BK31" s="605"/>
      <c r="BL31" s="605"/>
      <c r="BM31" s="641">
        <v>94.1</v>
      </c>
      <c r="BN31" s="651"/>
      <c r="BO31" s="651"/>
      <c r="BP31" s="651"/>
      <c r="BQ31" s="615"/>
      <c r="BR31" s="650">
        <v>99</v>
      </c>
      <c r="BS31" s="605"/>
      <c r="BT31" s="605"/>
      <c r="BU31" s="605"/>
      <c r="BV31" s="605"/>
      <c r="BW31" s="605"/>
      <c r="BX31" s="641">
        <v>93.7</v>
      </c>
      <c r="BY31" s="651"/>
      <c r="BZ31" s="651"/>
      <c r="CA31" s="651"/>
      <c r="CB31" s="615"/>
      <c r="CD31" s="658"/>
      <c r="CE31" s="659"/>
      <c r="CF31" s="623" t="s">
        <v>293</v>
      </c>
      <c r="CG31" s="620"/>
      <c r="CH31" s="620"/>
      <c r="CI31" s="620"/>
      <c r="CJ31" s="620"/>
      <c r="CK31" s="620"/>
      <c r="CL31" s="620"/>
      <c r="CM31" s="620"/>
      <c r="CN31" s="620"/>
      <c r="CO31" s="620"/>
      <c r="CP31" s="620"/>
      <c r="CQ31" s="621"/>
      <c r="CR31" s="586">
        <v>67899</v>
      </c>
      <c r="CS31" s="605"/>
      <c r="CT31" s="605"/>
      <c r="CU31" s="605"/>
      <c r="CV31" s="605"/>
      <c r="CW31" s="605"/>
      <c r="CX31" s="605"/>
      <c r="CY31" s="606"/>
      <c r="CZ31" s="589">
        <v>1.4</v>
      </c>
      <c r="DA31" s="607"/>
      <c r="DB31" s="607"/>
      <c r="DC31" s="608"/>
      <c r="DD31" s="592">
        <v>67899</v>
      </c>
      <c r="DE31" s="605"/>
      <c r="DF31" s="605"/>
      <c r="DG31" s="605"/>
      <c r="DH31" s="605"/>
      <c r="DI31" s="605"/>
      <c r="DJ31" s="605"/>
      <c r="DK31" s="606"/>
      <c r="DL31" s="592">
        <v>67899</v>
      </c>
      <c r="DM31" s="605"/>
      <c r="DN31" s="605"/>
      <c r="DO31" s="605"/>
      <c r="DP31" s="605"/>
      <c r="DQ31" s="605"/>
      <c r="DR31" s="605"/>
      <c r="DS31" s="605"/>
      <c r="DT31" s="605"/>
      <c r="DU31" s="605"/>
      <c r="DV31" s="606"/>
      <c r="DW31" s="609">
        <v>2.8</v>
      </c>
      <c r="DX31" s="610"/>
      <c r="DY31" s="610"/>
      <c r="DZ31" s="610"/>
      <c r="EA31" s="610"/>
      <c r="EB31" s="610"/>
      <c r="EC31" s="611"/>
    </row>
    <row r="32" spans="2:133" ht="11.25" customHeight="1" x14ac:dyDescent="0.15">
      <c r="B32" s="583" t="s">
        <v>294</v>
      </c>
      <c r="C32" s="584"/>
      <c r="D32" s="584"/>
      <c r="E32" s="584"/>
      <c r="F32" s="584"/>
      <c r="G32" s="584"/>
      <c r="H32" s="584"/>
      <c r="I32" s="584"/>
      <c r="J32" s="584"/>
      <c r="K32" s="584"/>
      <c r="L32" s="584"/>
      <c r="M32" s="584"/>
      <c r="N32" s="584"/>
      <c r="O32" s="584"/>
      <c r="P32" s="584"/>
      <c r="Q32" s="585"/>
      <c r="R32" s="586">
        <v>80211</v>
      </c>
      <c r="S32" s="587"/>
      <c r="T32" s="587"/>
      <c r="U32" s="587"/>
      <c r="V32" s="587"/>
      <c r="W32" s="587"/>
      <c r="X32" s="587"/>
      <c r="Y32" s="588"/>
      <c r="Z32" s="639">
        <v>1.6</v>
      </c>
      <c r="AA32" s="639"/>
      <c r="AB32" s="639"/>
      <c r="AC32" s="639"/>
      <c r="AD32" s="640">
        <v>2070</v>
      </c>
      <c r="AE32" s="640"/>
      <c r="AF32" s="640"/>
      <c r="AG32" s="640"/>
      <c r="AH32" s="640"/>
      <c r="AI32" s="640"/>
      <c r="AJ32" s="640"/>
      <c r="AK32" s="640"/>
      <c r="AL32" s="609">
        <v>0.1</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98.6</v>
      </c>
      <c r="BH32" s="571"/>
      <c r="BI32" s="571"/>
      <c r="BJ32" s="571"/>
      <c r="BK32" s="571"/>
      <c r="BL32" s="571"/>
      <c r="BM32" s="634">
        <v>88</v>
      </c>
      <c r="BN32" s="571"/>
      <c r="BO32" s="571"/>
      <c r="BP32" s="571"/>
      <c r="BQ32" s="628"/>
      <c r="BR32" s="649">
        <v>97.8</v>
      </c>
      <c r="BS32" s="571"/>
      <c r="BT32" s="571"/>
      <c r="BU32" s="571"/>
      <c r="BV32" s="571"/>
      <c r="BW32" s="571"/>
      <c r="BX32" s="634">
        <v>92.6</v>
      </c>
      <c r="BY32" s="571"/>
      <c r="BZ32" s="571"/>
      <c r="CA32" s="571"/>
      <c r="CB32" s="628"/>
      <c r="CD32" s="660"/>
      <c r="CE32" s="661"/>
      <c r="CF32" s="623" t="s">
        <v>296</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x14ac:dyDescent="0.15">
      <c r="B33" s="583" t="s">
        <v>297</v>
      </c>
      <c r="C33" s="584"/>
      <c r="D33" s="584"/>
      <c r="E33" s="584"/>
      <c r="F33" s="584"/>
      <c r="G33" s="584"/>
      <c r="H33" s="584"/>
      <c r="I33" s="584"/>
      <c r="J33" s="584"/>
      <c r="K33" s="584"/>
      <c r="L33" s="584"/>
      <c r="M33" s="584"/>
      <c r="N33" s="584"/>
      <c r="O33" s="584"/>
      <c r="P33" s="584"/>
      <c r="Q33" s="585"/>
      <c r="R33" s="586">
        <v>312971</v>
      </c>
      <c r="S33" s="587"/>
      <c r="T33" s="587"/>
      <c r="U33" s="587"/>
      <c r="V33" s="587"/>
      <c r="W33" s="587"/>
      <c r="X33" s="587"/>
      <c r="Y33" s="588"/>
      <c r="Z33" s="639">
        <v>6.3</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2081460</v>
      </c>
      <c r="CS33" s="605"/>
      <c r="CT33" s="605"/>
      <c r="CU33" s="605"/>
      <c r="CV33" s="605"/>
      <c r="CW33" s="605"/>
      <c r="CX33" s="605"/>
      <c r="CY33" s="606"/>
      <c r="CZ33" s="589">
        <v>43.7</v>
      </c>
      <c r="DA33" s="607"/>
      <c r="DB33" s="607"/>
      <c r="DC33" s="608"/>
      <c r="DD33" s="592">
        <v>1663248</v>
      </c>
      <c r="DE33" s="605"/>
      <c r="DF33" s="605"/>
      <c r="DG33" s="605"/>
      <c r="DH33" s="605"/>
      <c r="DI33" s="605"/>
      <c r="DJ33" s="605"/>
      <c r="DK33" s="606"/>
      <c r="DL33" s="592">
        <v>757398</v>
      </c>
      <c r="DM33" s="605"/>
      <c r="DN33" s="605"/>
      <c r="DO33" s="605"/>
      <c r="DP33" s="605"/>
      <c r="DQ33" s="605"/>
      <c r="DR33" s="605"/>
      <c r="DS33" s="605"/>
      <c r="DT33" s="605"/>
      <c r="DU33" s="605"/>
      <c r="DV33" s="606"/>
      <c r="DW33" s="609">
        <v>31.2</v>
      </c>
      <c r="DX33" s="610"/>
      <c r="DY33" s="610"/>
      <c r="DZ33" s="610"/>
      <c r="EA33" s="610"/>
      <c r="EB33" s="610"/>
      <c r="EC33" s="611"/>
    </row>
    <row r="34" spans="2:133" ht="11.25" customHeight="1" x14ac:dyDescent="0.15">
      <c r="B34" s="583" t="s">
        <v>299</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622596</v>
      </c>
      <c r="CS34" s="587"/>
      <c r="CT34" s="587"/>
      <c r="CU34" s="587"/>
      <c r="CV34" s="587"/>
      <c r="CW34" s="587"/>
      <c r="CX34" s="587"/>
      <c r="CY34" s="588"/>
      <c r="CZ34" s="589">
        <v>13.1</v>
      </c>
      <c r="DA34" s="607"/>
      <c r="DB34" s="607"/>
      <c r="DC34" s="608"/>
      <c r="DD34" s="592">
        <v>429766</v>
      </c>
      <c r="DE34" s="587"/>
      <c r="DF34" s="587"/>
      <c r="DG34" s="587"/>
      <c r="DH34" s="587"/>
      <c r="DI34" s="587"/>
      <c r="DJ34" s="587"/>
      <c r="DK34" s="588"/>
      <c r="DL34" s="592">
        <v>319087</v>
      </c>
      <c r="DM34" s="587"/>
      <c r="DN34" s="587"/>
      <c r="DO34" s="587"/>
      <c r="DP34" s="587"/>
      <c r="DQ34" s="587"/>
      <c r="DR34" s="587"/>
      <c r="DS34" s="587"/>
      <c r="DT34" s="587"/>
      <c r="DU34" s="587"/>
      <c r="DV34" s="588"/>
      <c r="DW34" s="609">
        <v>13.1</v>
      </c>
      <c r="DX34" s="610"/>
      <c r="DY34" s="610"/>
      <c r="DZ34" s="610"/>
      <c r="EA34" s="610"/>
      <c r="EB34" s="610"/>
      <c r="EC34" s="611"/>
    </row>
    <row r="35" spans="2:133" ht="11.25" customHeight="1" x14ac:dyDescent="0.15">
      <c r="B35" s="583" t="s">
        <v>303</v>
      </c>
      <c r="C35" s="584"/>
      <c r="D35" s="584"/>
      <c r="E35" s="584"/>
      <c r="F35" s="584"/>
      <c r="G35" s="584"/>
      <c r="H35" s="584"/>
      <c r="I35" s="584"/>
      <c r="J35" s="584"/>
      <c r="K35" s="584"/>
      <c r="L35" s="584"/>
      <c r="M35" s="584"/>
      <c r="N35" s="584"/>
      <c r="O35" s="584"/>
      <c r="P35" s="584"/>
      <c r="Q35" s="585"/>
      <c r="R35" s="586">
        <v>121071</v>
      </c>
      <c r="S35" s="587"/>
      <c r="T35" s="587"/>
      <c r="U35" s="587"/>
      <c r="V35" s="587"/>
      <c r="W35" s="587"/>
      <c r="X35" s="587"/>
      <c r="Y35" s="588"/>
      <c r="Z35" s="639">
        <v>2.5</v>
      </c>
      <c r="AA35" s="639"/>
      <c r="AB35" s="639"/>
      <c r="AC35" s="639"/>
      <c r="AD35" s="640" t="s">
        <v>110</v>
      </c>
      <c r="AE35" s="640"/>
      <c r="AF35" s="640"/>
      <c r="AG35" s="640"/>
      <c r="AH35" s="640"/>
      <c r="AI35" s="640"/>
      <c r="AJ35" s="640"/>
      <c r="AK35" s="640"/>
      <c r="AL35" s="609" t="s">
        <v>110</v>
      </c>
      <c r="AM35" s="641"/>
      <c r="AN35" s="641"/>
      <c r="AO35" s="642"/>
      <c r="AP35" s="186"/>
      <c r="AQ35" s="643" t="s">
        <v>304</v>
      </c>
      <c r="AR35" s="644"/>
      <c r="AS35" s="644"/>
      <c r="AT35" s="644"/>
      <c r="AU35" s="644"/>
      <c r="AV35" s="644"/>
      <c r="AW35" s="644"/>
      <c r="AX35" s="644"/>
      <c r="AY35" s="645"/>
      <c r="AZ35" s="636">
        <v>774032</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35812</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38689</v>
      </c>
      <c r="CS35" s="605"/>
      <c r="CT35" s="605"/>
      <c r="CU35" s="605"/>
      <c r="CV35" s="605"/>
      <c r="CW35" s="605"/>
      <c r="CX35" s="605"/>
      <c r="CY35" s="606"/>
      <c r="CZ35" s="589">
        <v>0.8</v>
      </c>
      <c r="DA35" s="607"/>
      <c r="DB35" s="607"/>
      <c r="DC35" s="608"/>
      <c r="DD35" s="592">
        <v>11309</v>
      </c>
      <c r="DE35" s="605"/>
      <c r="DF35" s="605"/>
      <c r="DG35" s="605"/>
      <c r="DH35" s="605"/>
      <c r="DI35" s="605"/>
      <c r="DJ35" s="605"/>
      <c r="DK35" s="606"/>
      <c r="DL35" s="592">
        <v>10951</v>
      </c>
      <c r="DM35" s="605"/>
      <c r="DN35" s="605"/>
      <c r="DO35" s="605"/>
      <c r="DP35" s="605"/>
      <c r="DQ35" s="605"/>
      <c r="DR35" s="605"/>
      <c r="DS35" s="605"/>
      <c r="DT35" s="605"/>
      <c r="DU35" s="605"/>
      <c r="DV35" s="606"/>
      <c r="DW35" s="609">
        <v>0.5</v>
      </c>
      <c r="DX35" s="610"/>
      <c r="DY35" s="610"/>
      <c r="DZ35" s="610"/>
      <c r="EA35" s="610"/>
      <c r="EB35" s="610"/>
      <c r="EC35" s="611"/>
    </row>
    <row r="36" spans="2:133" ht="11.25" customHeight="1" x14ac:dyDescent="0.15">
      <c r="B36" s="567" t="s">
        <v>307</v>
      </c>
      <c r="C36" s="568"/>
      <c r="D36" s="568"/>
      <c r="E36" s="568"/>
      <c r="F36" s="568"/>
      <c r="G36" s="568"/>
      <c r="H36" s="568"/>
      <c r="I36" s="568"/>
      <c r="J36" s="568"/>
      <c r="K36" s="568"/>
      <c r="L36" s="568"/>
      <c r="M36" s="568"/>
      <c r="N36" s="568"/>
      <c r="O36" s="568"/>
      <c r="P36" s="568"/>
      <c r="Q36" s="569"/>
      <c r="R36" s="570">
        <v>4937029</v>
      </c>
      <c r="S36" s="627"/>
      <c r="T36" s="627"/>
      <c r="U36" s="627"/>
      <c r="V36" s="627"/>
      <c r="W36" s="627"/>
      <c r="X36" s="627"/>
      <c r="Y36" s="630"/>
      <c r="Z36" s="631">
        <v>100</v>
      </c>
      <c r="AA36" s="631"/>
      <c r="AB36" s="631"/>
      <c r="AC36" s="631"/>
      <c r="AD36" s="632">
        <v>2309105</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249364</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35812</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361182</v>
      </c>
      <c r="CS36" s="587"/>
      <c r="CT36" s="587"/>
      <c r="CU36" s="587"/>
      <c r="CV36" s="587"/>
      <c r="CW36" s="587"/>
      <c r="CX36" s="587"/>
      <c r="CY36" s="588"/>
      <c r="CZ36" s="589">
        <v>7.6</v>
      </c>
      <c r="DA36" s="607"/>
      <c r="DB36" s="607"/>
      <c r="DC36" s="608"/>
      <c r="DD36" s="592">
        <v>339096</v>
      </c>
      <c r="DE36" s="587"/>
      <c r="DF36" s="587"/>
      <c r="DG36" s="587"/>
      <c r="DH36" s="587"/>
      <c r="DI36" s="587"/>
      <c r="DJ36" s="587"/>
      <c r="DK36" s="588"/>
      <c r="DL36" s="592">
        <v>208050</v>
      </c>
      <c r="DM36" s="587"/>
      <c r="DN36" s="587"/>
      <c r="DO36" s="587"/>
      <c r="DP36" s="587"/>
      <c r="DQ36" s="587"/>
      <c r="DR36" s="587"/>
      <c r="DS36" s="587"/>
      <c r="DT36" s="587"/>
      <c r="DU36" s="587"/>
      <c r="DV36" s="588"/>
      <c r="DW36" s="609">
        <v>8.6</v>
      </c>
      <c r="DX36" s="610"/>
      <c r="DY36" s="610"/>
      <c r="DZ36" s="610"/>
      <c r="EA36" s="610"/>
      <c r="EB36" s="610"/>
      <c r="EC36" s="611"/>
    </row>
    <row r="37" spans="2:133" ht="11.25" customHeight="1" x14ac:dyDescent="0.15">
      <c r="AQ37" s="612" t="s">
        <v>311</v>
      </c>
      <c r="AR37" s="613"/>
      <c r="AS37" s="613"/>
      <c r="AT37" s="613"/>
      <c r="AU37" s="613"/>
      <c r="AV37" s="613"/>
      <c r="AW37" s="613"/>
      <c r="AX37" s="613"/>
      <c r="AY37" s="614"/>
      <c r="AZ37" s="586">
        <v>234453</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747</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68552</v>
      </c>
      <c r="CS37" s="605"/>
      <c r="CT37" s="605"/>
      <c r="CU37" s="605"/>
      <c r="CV37" s="605"/>
      <c r="CW37" s="605"/>
      <c r="CX37" s="605"/>
      <c r="CY37" s="606"/>
      <c r="CZ37" s="589">
        <v>1.4</v>
      </c>
      <c r="DA37" s="607"/>
      <c r="DB37" s="607"/>
      <c r="DC37" s="608"/>
      <c r="DD37" s="592">
        <v>68552</v>
      </c>
      <c r="DE37" s="605"/>
      <c r="DF37" s="605"/>
      <c r="DG37" s="605"/>
      <c r="DH37" s="605"/>
      <c r="DI37" s="605"/>
      <c r="DJ37" s="605"/>
      <c r="DK37" s="606"/>
      <c r="DL37" s="592">
        <v>67413</v>
      </c>
      <c r="DM37" s="605"/>
      <c r="DN37" s="605"/>
      <c r="DO37" s="605"/>
      <c r="DP37" s="605"/>
      <c r="DQ37" s="605"/>
      <c r="DR37" s="605"/>
      <c r="DS37" s="605"/>
      <c r="DT37" s="605"/>
      <c r="DU37" s="605"/>
      <c r="DV37" s="606"/>
      <c r="DW37" s="609">
        <v>2.8</v>
      </c>
      <c r="DX37" s="610"/>
      <c r="DY37" s="610"/>
      <c r="DZ37" s="610"/>
      <c r="EA37" s="610"/>
      <c r="EB37" s="610"/>
      <c r="EC37" s="611"/>
    </row>
    <row r="38" spans="2:133" ht="11.25" customHeight="1" x14ac:dyDescent="0.15">
      <c r="AQ38" s="612" t="s">
        <v>314</v>
      </c>
      <c r="AR38" s="613"/>
      <c r="AS38" s="613"/>
      <c r="AT38" s="613"/>
      <c r="AU38" s="613"/>
      <c r="AV38" s="613"/>
      <c r="AW38" s="613"/>
      <c r="AX38" s="613"/>
      <c r="AY38" s="614"/>
      <c r="AZ38" s="586">
        <v>21713</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1088</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517866</v>
      </c>
      <c r="CS38" s="587"/>
      <c r="CT38" s="587"/>
      <c r="CU38" s="587"/>
      <c r="CV38" s="587"/>
      <c r="CW38" s="587"/>
      <c r="CX38" s="587"/>
      <c r="CY38" s="588"/>
      <c r="CZ38" s="589">
        <v>10.9</v>
      </c>
      <c r="DA38" s="607"/>
      <c r="DB38" s="607"/>
      <c r="DC38" s="608"/>
      <c r="DD38" s="592">
        <v>491714</v>
      </c>
      <c r="DE38" s="587"/>
      <c r="DF38" s="587"/>
      <c r="DG38" s="587"/>
      <c r="DH38" s="587"/>
      <c r="DI38" s="587"/>
      <c r="DJ38" s="587"/>
      <c r="DK38" s="588"/>
      <c r="DL38" s="592">
        <v>219310</v>
      </c>
      <c r="DM38" s="587"/>
      <c r="DN38" s="587"/>
      <c r="DO38" s="587"/>
      <c r="DP38" s="587"/>
      <c r="DQ38" s="587"/>
      <c r="DR38" s="587"/>
      <c r="DS38" s="587"/>
      <c r="DT38" s="587"/>
      <c r="DU38" s="587"/>
      <c r="DV38" s="588"/>
      <c r="DW38" s="609">
        <v>9</v>
      </c>
      <c r="DX38" s="610"/>
      <c r="DY38" s="610"/>
      <c r="DZ38" s="610"/>
      <c r="EA38" s="610"/>
      <c r="EB38" s="610"/>
      <c r="EC38" s="611"/>
    </row>
    <row r="39" spans="2:133" ht="11.25" customHeight="1" x14ac:dyDescent="0.15">
      <c r="AQ39" s="612" t="s">
        <v>317</v>
      </c>
      <c r="AR39" s="613"/>
      <c r="AS39" s="613"/>
      <c r="AT39" s="613"/>
      <c r="AU39" s="613"/>
      <c r="AV39" s="613"/>
      <c r="AW39" s="613"/>
      <c r="AX39" s="613"/>
      <c r="AY39" s="614"/>
      <c r="AZ39" s="586">
        <v>18523</v>
      </c>
      <c r="BA39" s="587"/>
      <c r="BB39" s="587"/>
      <c r="BC39" s="587"/>
      <c r="BD39" s="605"/>
      <c r="BE39" s="605"/>
      <c r="BF39" s="615"/>
      <c r="BG39" s="616" t="s">
        <v>318</v>
      </c>
      <c r="BH39" s="617"/>
      <c r="BI39" s="617"/>
      <c r="BJ39" s="617"/>
      <c r="BK39" s="617"/>
      <c r="BL39" s="187"/>
      <c r="BM39" s="620" t="s">
        <v>319</v>
      </c>
      <c r="BN39" s="620"/>
      <c r="BO39" s="620"/>
      <c r="BP39" s="620"/>
      <c r="BQ39" s="620"/>
      <c r="BR39" s="620"/>
      <c r="BS39" s="620"/>
      <c r="BT39" s="620"/>
      <c r="BU39" s="621"/>
      <c r="BV39" s="586">
        <v>65</v>
      </c>
      <c r="BW39" s="587"/>
      <c r="BX39" s="587"/>
      <c r="BY39" s="587"/>
      <c r="BZ39" s="587"/>
      <c r="CA39" s="587"/>
      <c r="CB39" s="622"/>
      <c r="CD39" s="623" t="s">
        <v>320</v>
      </c>
      <c r="CE39" s="620"/>
      <c r="CF39" s="620"/>
      <c r="CG39" s="620"/>
      <c r="CH39" s="620"/>
      <c r="CI39" s="620"/>
      <c r="CJ39" s="620"/>
      <c r="CK39" s="620"/>
      <c r="CL39" s="620"/>
      <c r="CM39" s="620"/>
      <c r="CN39" s="620"/>
      <c r="CO39" s="620"/>
      <c r="CP39" s="620"/>
      <c r="CQ39" s="621"/>
      <c r="CR39" s="586">
        <v>419764</v>
      </c>
      <c r="CS39" s="605"/>
      <c r="CT39" s="605"/>
      <c r="CU39" s="605"/>
      <c r="CV39" s="605"/>
      <c r="CW39" s="605"/>
      <c r="CX39" s="605"/>
      <c r="CY39" s="606"/>
      <c r="CZ39" s="589">
        <v>8.8000000000000007</v>
      </c>
      <c r="DA39" s="607"/>
      <c r="DB39" s="607"/>
      <c r="DC39" s="608"/>
      <c r="DD39" s="592">
        <v>300000</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40750</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t="s">
        <v>321</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121363</v>
      </c>
      <c r="CS40" s="587"/>
      <c r="CT40" s="587"/>
      <c r="CU40" s="587"/>
      <c r="CV40" s="587"/>
      <c r="CW40" s="587"/>
      <c r="CX40" s="587"/>
      <c r="CY40" s="588"/>
      <c r="CZ40" s="589">
        <v>2.6</v>
      </c>
      <c r="DA40" s="607"/>
      <c r="DB40" s="607"/>
      <c r="DC40" s="608"/>
      <c r="DD40" s="592">
        <v>91363</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209229</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t="s">
        <v>327</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327</v>
      </c>
      <c r="CS41" s="605"/>
      <c r="CT41" s="605"/>
      <c r="CU41" s="605"/>
      <c r="CV41" s="605"/>
      <c r="CW41" s="605"/>
      <c r="CX41" s="605"/>
      <c r="CY41" s="606"/>
      <c r="CZ41" s="589" t="s">
        <v>327</v>
      </c>
      <c r="DA41" s="607"/>
      <c r="DB41" s="607"/>
      <c r="DC41" s="608"/>
      <c r="DD41" s="592" t="s">
        <v>327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548495</v>
      </c>
      <c r="CS42" s="587"/>
      <c r="CT42" s="587"/>
      <c r="CU42" s="587"/>
      <c r="CV42" s="587"/>
      <c r="CW42" s="587"/>
      <c r="CX42" s="587"/>
      <c r="CY42" s="588"/>
      <c r="CZ42" s="589">
        <v>11.5</v>
      </c>
      <c r="DA42" s="590"/>
      <c r="DB42" s="590"/>
      <c r="DC42" s="591"/>
      <c r="DD42" s="592">
        <v>85166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11466</v>
      </c>
      <c r="CS43" s="605"/>
      <c r="CT43" s="605"/>
      <c r="CU43" s="605"/>
      <c r="CV43" s="605"/>
      <c r="CW43" s="605"/>
      <c r="CX43" s="605"/>
      <c r="CY43" s="606"/>
      <c r="CZ43" s="589">
        <v>0.2</v>
      </c>
      <c r="DA43" s="607"/>
      <c r="DB43" s="607"/>
      <c r="DC43" s="608"/>
      <c r="DD43" s="592">
        <v>11466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333</v>
      </c>
      <c r="CD44" s="599" t="s">
        <v>285</v>
      </c>
      <c r="CE44" s="600"/>
      <c r="CF44" s="583" t="s">
        <v>334</v>
      </c>
      <c r="CG44" s="584"/>
      <c r="CH44" s="584"/>
      <c r="CI44" s="584"/>
      <c r="CJ44" s="584"/>
      <c r="CK44" s="584"/>
      <c r="CL44" s="584"/>
      <c r="CM44" s="584"/>
      <c r="CN44" s="584"/>
      <c r="CO44" s="584"/>
      <c r="CP44" s="584"/>
      <c r="CQ44" s="585"/>
      <c r="CR44" s="586">
        <v>547267</v>
      </c>
      <c r="CS44" s="587"/>
      <c r="CT44" s="587"/>
      <c r="CU44" s="587"/>
      <c r="CV44" s="587"/>
      <c r="CW44" s="587"/>
      <c r="CX44" s="587"/>
      <c r="CY44" s="588"/>
      <c r="CZ44" s="589">
        <v>11.5</v>
      </c>
      <c r="DA44" s="590"/>
      <c r="DB44" s="590"/>
      <c r="DC44" s="591"/>
      <c r="DD44" s="592">
        <v>84343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335</v>
      </c>
      <c r="CG45" s="584"/>
      <c r="CH45" s="584"/>
      <c r="CI45" s="584"/>
      <c r="CJ45" s="584"/>
      <c r="CK45" s="584"/>
      <c r="CL45" s="584"/>
      <c r="CM45" s="584"/>
      <c r="CN45" s="584"/>
      <c r="CO45" s="584"/>
      <c r="CP45" s="584"/>
      <c r="CQ45" s="585"/>
      <c r="CR45" s="586">
        <v>77608</v>
      </c>
      <c r="CS45" s="605"/>
      <c r="CT45" s="605"/>
      <c r="CU45" s="605"/>
      <c r="CV45" s="605"/>
      <c r="CW45" s="605"/>
      <c r="CX45" s="605"/>
      <c r="CY45" s="606"/>
      <c r="CZ45" s="589">
        <v>1.6</v>
      </c>
      <c r="DA45" s="607"/>
      <c r="DB45" s="607"/>
      <c r="DC45" s="608"/>
      <c r="DD45" s="592">
        <v>1699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336</v>
      </c>
      <c r="CG46" s="584"/>
      <c r="CH46" s="584"/>
      <c r="CI46" s="584"/>
      <c r="CJ46" s="584"/>
      <c r="CK46" s="584"/>
      <c r="CL46" s="584"/>
      <c r="CM46" s="584"/>
      <c r="CN46" s="584"/>
      <c r="CO46" s="584"/>
      <c r="CP46" s="584"/>
      <c r="CQ46" s="585"/>
      <c r="CR46" s="586">
        <v>469659</v>
      </c>
      <c r="CS46" s="587"/>
      <c r="CT46" s="587"/>
      <c r="CU46" s="587"/>
      <c r="CV46" s="587"/>
      <c r="CW46" s="587"/>
      <c r="CX46" s="587"/>
      <c r="CY46" s="588"/>
      <c r="CZ46" s="589">
        <v>9.9</v>
      </c>
      <c r="DA46" s="590"/>
      <c r="DB46" s="590"/>
      <c r="DC46" s="591"/>
      <c r="DD46" s="592">
        <v>82644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337</v>
      </c>
      <c r="CG47" s="584"/>
      <c r="CH47" s="584"/>
      <c r="CI47" s="584"/>
      <c r="CJ47" s="584"/>
      <c r="CK47" s="584"/>
      <c r="CL47" s="584"/>
      <c r="CM47" s="584"/>
      <c r="CN47" s="584"/>
      <c r="CO47" s="584"/>
      <c r="CP47" s="584"/>
      <c r="CQ47" s="585"/>
      <c r="CR47" s="586">
        <v>1228</v>
      </c>
      <c r="CS47" s="605"/>
      <c r="CT47" s="605"/>
      <c r="CU47" s="605"/>
      <c r="CV47" s="605"/>
      <c r="CW47" s="605"/>
      <c r="CX47" s="605"/>
      <c r="CY47" s="606"/>
      <c r="CZ47" s="589">
        <v>0</v>
      </c>
      <c r="DA47" s="607"/>
      <c r="DB47" s="607"/>
      <c r="DC47" s="608"/>
      <c r="DD47" s="592">
        <v>823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338</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339</v>
      </c>
      <c r="CE49" s="568"/>
      <c r="CF49" s="568"/>
      <c r="CG49" s="568"/>
      <c r="CH49" s="568"/>
      <c r="CI49" s="568"/>
      <c r="CJ49" s="568"/>
      <c r="CK49" s="568"/>
      <c r="CL49" s="568"/>
      <c r="CM49" s="568"/>
      <c r="CN49" s="568"/>
      <c r="CO49" s="568"/>
      <c r="CP49" s="568"/>
      <c r="CQ49" s="569"/>
      <c r="CR49" s="570">
        <v>4758248</v>
      </c>
      <c r="CS49" s="571"/>
      <c r="CT49" s="571"/>
      <c r="CU49" s="571"/>
      <c r="CV49" s="571"/>
      <c r="CW49" s="571"/>
      <c r="CX49" s="571"/>
      <c r="CY49" s="572"/>
      <c r="CZ49" s="573">
        <v>100</v>
      </c>
      <c r="DA49" s="574"/>
      <c r="DB49" s="574"/>
      <c r="DC49" s="575"/>
      <c r="DD49" s="576">
        <v>3127043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13" zoomScale="70" zoomScaleNormal="25" zoomScaleSheetLayoutView="70" workbookViewId="0">
      <selection activeCell="AL102" sqref="AL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362</v>
      </c>
      <c r="C7" s="1045"/>
      <c r="D7" s="1045"/>
      <c r="E7" s="1045"/>
      <c r="F7" s="1045"/>
      <c r="G7" s="1045"/>
      <c r="H7" s="1045"/>
      <c r="I7" s="1045"/>
      <c r="J7" s="1045"/>
      <c r="K7" s="1045"/>
      <c r="L7" s="1045"/>
      <c r="M7" s="1045"/>
      <c r="N7" s="1045"/>
      <c r="O7" s="1045"/>
      <c r="P7" s="1046"/>
      <c r="Q7" s="1098">
        <v>4953</v>
      </c>
      <c r="R7" s="1099"/>
      <c r="S7" s="1099"/>
      <c r="T7" s="1099"/>
      <c r="U7" s="1099"/>
      <c r="V7" s="1099">
        <v>4775</v>
      </c>
      <c r="W7" s="1099"/>
      <c r="X7" s="1099"/>
      <c r="Y7" s="1099"/>
      <c r="Z7" s="1099"/>
      <c r="AA7" s="1099">
        <v>178</v>
      </c>
      <c r="AB7" s="1099"/>
      <c r="AC7" s="1099"/>
      <c r="AD7" s="1099"/>
      <c r="AE7" s="1100"/>
      <c r="AF7" s="1101">
        <v>160</v>
      </c>
      <c r="AG7" s="1102"/>
      <c r="AH7" s="1102"/>
      <c r="AI7" s="1102"/>
      <c r="AJ7" s="1103"/>
      <c r="AK7" s="1085">
        <v>15</v>
      </c>
      <c r="AL7" s="1086"/>
      <c r="AM7" s="1086"/>
      <c r="AN7" s="1086"/>
      <c r="AO7" s="1086"/>
      <c r="AP7" s="1086">
        <v>4397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534</v>
      </c>
      <c r="BT7" s="1090"/>
      <c r="BU7" s="1090"/>
      <c r="BV7" s="1090"/>
      <c r="BW7" s="1090"/>
      <c r="BX7" s="1090"/>
      <c r="BY7" s="1090"/>
      <c r="BZ7" s="1090"/>
      <c r="CA7" s="1090"/>
      <c r="CB7" s="1090"/>
      <c r="CC7" s="1090"/>
      <c r="CD7" s="1090"/>
      <c r="CE7" s="1090"/>
      <c r="CF7" s="1090"/>
      <c r="CG7" s="1091"/>
      <c r="CH7" s="1082">
        <v>133</v>
      </c>
      <c r="CI7" s="1083"/>
      <c r="CJ7" s="1083"/>
      <c r="CK7" s="1083"/>
      <c r="CL7" s="1084"/>
      <c r="CM7" s="1082">
        <v>225</v>
      </c>
      <c r="CN7" s="1083"/>
      <c r="CO7" s="1083"/>
      <c r="CP7" s="1083"/>
      <c r="CQ7" s="1084"/>
      <c r="CR7" s="1082">
        <v>42</v>
      </c>
      <c r="CS7" s="1083"/>
      <c r="CT7" s="1083"/>
      <c r="CU7" s="1083"/>
      <c r="CV7" s="1084"/>
      <c r="CW7" s="1082">
        <v>177</v>
      </c>
      <c r="CX7" s="1083"/>
      <c r="CY7" s="1083"/>
      <c r="CZ7" s="1083"/>
      <c r="DA7" s="1084"/>
      <c r="DB7" s="1082" t="s">
        <v>536</v>
      </c>
      <c r="DC7" s="1083"/>
      <c r="DD7" s="1083"/>
      <c r="DE7" s="1083"/>
      <c r="DF7" s="1084"/>
      <c r="DG7" s="1082" t="s">
        <v>535</v>
      </c>
      <c r="DH7" s="1083"/>
      <c r="DI7" s="1083"/>
      <c r="DJ7" s="1083"/>
      <c r="DK7" s="1084"/>
      <c r="DL7" s="1082" t="s">
        <v>535</v>
      </c>
      <c r="DM7" s="1083"/>
      <c r="DN7" s="1083"/>
      <c r="DO7" s="1083"/>
      <c r="DP7" s="1084"/>
      <c r="DQ7" s="1082" t="s">
        <v>535</v>
      </c>
      <c r="DR7" s="1083"/>
      <c r="DS7" s="1083"/>
      <c r="DT7" s="1083"/>
      <c r="DU7" s="1084"/>
      <c r="DV7" s="1109"/>
      <c r="DW7" s="1110"/>
      <c r="DX7" s="1110"/>
      <c r="DY7" s="1110"/>
      <c r="DZ7" s="1111"/>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363</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364</v>
      </c>
      <c r="B23" s="938" t="s">
        <v>365</v>
      </c>
      <c r="C23" s="939"/>
      <c r="D23" s="939"/>
      <c r="E23" s="939"/>
      <c r="F23" s="939"/>
      <c r="G23" s="939"/>
      <c r="H23" s="939"/>
      <c r="I23" s="939"/>
      <c r="J23" s="939"/>
      <c r="K23" s="939"/>
      <c r="L23" s="939"/>
      <c r="M23" s="939"/>
      <c r="N23" s="939"/>
      <c r="O23" s="939"/>
      <c r="P23" s="940"/>
      <c r="Q23" s="1062">
        <v>4952</v>
      </c>
      <c r="R23" s="1063"/>
      <c r="S23" s="1063"/>
      <c r="T23" s="1063"/>
      <c r="U23" s="1063"/>
      <c r="V23" s="1063">
        <v>4774</v>
      </c>
      <c r="W23" s="1063"/>
      <c r="X23" s="1063"/>
      <c r="Y23" s="1063"/>
      <c r="Z23" s="1063"/>
      <c r="AA23" s="1063">
        <v>178</v>
      </c>
      <c r="AB23" s="1063"/>
      <c r="AC23" s="1063"/>
      <c r="AD23" s="1063"/>
      <c r="AE23" s="1064"/>
      <c r="AF23" s="1065">
        <v>160</v>
      </c>
      <c r="AG23" s="1063"/>
      <c r="AH23" s="1063"/>
      <c r="AI23" s="1063"/>
      <c r="AJ23" s="1066"/>
      <c r="AK23" s="1067"/>
      <c r="AL23" s="1068"/>
      <c r="AM23" s="1068"/>
      <c r="AN23" s="1068"/>
      <c r="AO23" s="1068"/>
      <c r="AP23" s="1063">
        <v>4397</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345</v>
      </c>
      <c r="B26" s="990"/>
      <c r="C26" s="990"/>
      <c r="D26" s="990"/>
      <c r="E26" s="990"/>
      <c r="F26" s="990"/>
      <c r="G26" s="990"/>
      <c r="H26" s="990"/>
      <c r="I26" s="990"/>
      <c r="J26" s="990"/>
      <c r="K26" s="990"/>
      <c r="L26" s="990"/>
      <c r="M26" s="990"/>
      <c r="N26" s="990"/>
      <c r="O26" s="990"/>
      <c r="P26" s="991"/>
      <c r="Q26" s="995" t="s">
        <v>368</v>
      </c>
      <c r="R26" s="996"/>
      <c r="S26" s="996"/>
      <c r="T26" s="996"/>
      <c r="U26" s="997"/>
      <c r="V26" s="995" t="s">
        <v>369</v>
      </c>
      <c r="W26" s="996"/>
      <c r="X26" s="996"/>
      <c r="Y26" s="996"/>
      <c r="Z26" s="997"/>
      <c r="AA26" s="995" t="s">
        <v>370</v>
      </c>
      <c r="AB26" s="996"/>
      <c r="AC26" s="996"/>
      <c r="AD26" s="996"/>
      <c r="AE26" s="996"/>
      <c r="AF26" s="1053" t="s">
        <v>371</v>
      </c>
      <c r="AG26" s="1002"/>
      <c r="AH26" s="1002"/>
      <c r="AI26" s="1002"/>
      <c r="AJ26" s="1054"/>
      <c r="AK26" s="996" t="s">
        <v>372</v>
      </c>
      <c r="AL26" s="996"/>
      <c r="AM26" s="996"/>
      <c r="AN26" s="996"/>
      <c r="AO26" s="997"/>
      <c r="AP26" s="995" t="s">
        <v>373</v>
      </c>
      <c r="AQ26" s="996"/>
      <c r="AR26" s="996"/>
      <c r="AS26" s="996"/>
      <c r="AT26" s="997"/>
      <c r="AU26" s="995" t="s">
        <v>374</v>
      </c>
      <c r="AV26" s="996"/>
      <c r="AW26" s="996"/>
      <c r="AX26" s="996"/>
      <c r="AY26" s="997"/>
      <c r="AZ26" s="995" t="s">
        <v>375</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376</v>
      </c>
      <c r="C28" s="1045"/>
      <c r="D28" s="1045"/>
      <c r="E28" s="1045"/>
      <c r="F28" s="1045"/>
      <c r="G28" s="1045"/>
      <c r="H28" s="1045"/>
      <c r="I28" s="1045"/>
      <c r="J28" s="1045"/>
      <c r="K28" s="1045"/>
      <c r="L28" s="1045"/>
      <c r="M28" s="1045"/>
      <c r="N28" s="1045"/>
      <c r="O28" s="1045"/>
      <c r="P28" s="1046"/>
      <c r="Q28" s="1047">
        <v>241</v>
      </c>
      <c r="R28" s="1048"/>
      <c r="S28" s="1048"/>
      <c r="T28" s="1048"/>
      <c r="U28" s="1048"/>
      <c r="V28" s="1048">
        <v>205</v>
      </c>
      <c r="W28" s="1048"/>
      <c r="X28" s="1048"/>
      <c r="Y28" s="1048"/>
      <c r="Z28" s="1048"/>
      <c r="AA28" s="1048">
        <v>36</v>
      </c>
      <c r="AB28" s="1048"/>
      <c r="AC28" s="1048"/>
      <c r="AD28" s="1048"/>
      <c r="AE28" s="1049"/>
      <c r="AF28" s="1050">
        <v>36</v>
      </c>
      <c r="AG28" s="1048"/>
      <c r="AH28" s="1048"/>
      <c r="AI28" s="1048"/>
      <c r="AJ28" s="1051"/>
      <c r="AK28" s="1052" t="s">
        <v>524</v>
      </c>
      <c r="AL28" s="1040"/>
      <c r="AM28" s="1040"/>
      <c r="AN28" s="1040"/>
      <c r="AO28" s="1040"/>
      <c r="AP28" s="1040" t="s">
        <v>525</v>
      </c>
      <c r="AQ28" s="1040"/>
      <c r="AR28" s="1040"/>
      <c r="AS28" s="1040"/>
      <c r="AT28" s="1040"/>
      <c r="AU28" s="1040" t="s">
        <v>526</v>
      </c>
      <c r="AV28" s="1040"/>
      <c r="AW28" s="1040"/>
      <c r="AX28" s="1040"/>
      <c r="AY28" s="1040"/>
      <c r="AZ28" s="1041" t="s">
        <v>525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377</v>
      </c>
      <c r="C29" s="1032"/>
      <c r="D29" s="1032"/>
      <c r="E29" s="1032"/>
      <c r="F29" s="1032"/>
      <c r="G29" s="1032"/>
      <c r="H29" s="1032"/>
      <c r="I29" s="1032"/>
      <c r="J29" s="1032"/>
      <c r="K29" s="1032"/>
      <c r="L29" s="1032"/>
      <c r="M29" s="1032"/>
      <c r="N29" s="1032"/>
      <c r="O29" s="1032"/>
      <c r="P29" s="1033"/>
      <c r="Q29" s="1037">
        <v>88</v>
      </c>
      <c r="R29" s="1038"/>
      <c r="S29" s="1038"/>
      <c r="T29" s="1038"/>
      <c r="U29" s="1038"/>
      <c r="V29" s="1038">
        <v>88</v>
      </c>
      <c r="W29" s="1038"/>
      <c r="X29" s="1038"/>
      <c r="Y29" s="1038"/>
      <c r="Z29" s="1038"/>
      <c r="AA29" s="1038">
        <v>0</v>
      </c>
      <c r="AB29" s="1038"/>
      <c r="AC29" s="1038"/>
      <c r="AD29" s="1038"/>
      <c r="AE29" s="1039"/>
      <c r="AF29" s="1013">
        <v>0</v>
      </c>
      <c r="AG29" s="1014"/>
      <c r="AH29" s="1014"/>
      <c r="AI29" s="1014"/>
      <c r="AJ29" s="1015"/>
      <c r="AK29" s="974" t="s">
        <v>525</v>
      </c>
      <c r="AL29" s="965"/>
      <c r="AM29" s="965"/>
      <c r="AN29" s="965"/>
      <c r="AO29" s="965"/>
      <c r="AP29" s="965" t="s">
        <v>525</v>
      </c>
      <c r="AQ29" s="965"/>
      <c r="AR29" s="965"/>
      <c r="AS29" s="965"/>
      <c r="AT29" s="965"/>
      <c r="AU29" s="965" t="s">
        <v>525</v>
      </c>
      <c r="AV29" s="965"/>
      <c r="AW29" s="965"/>
      <c r="AX29" s="965"/>
      <c r="AY29" s="965"/>
      <c r="AZ29" s="1036" t="s">
        <v>525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378</v>
      </c>
      <c r="C30" s="1032"/>
      <c r="D30" s="1032"/>
      <c r="E30" s="1032"/>
      <c r="F30" s="1032"/>
      <c r="G30" s="1032"/>
      <c r="H30" s="1032"/>
      <c r="I30" s="1032"/>
      <c r="J30" s="1032"/>
      <c r="K30" s="1032"/>
      <c r="L30" s="1032"/>
      <c r="M30" s="1032"/>
      <c r="N30" s="1032"/>
      <c r="O30" s="1032"/>
      <c r="P30" s="1033"/>
      <c r="Q30" s="1037">
        <v>601</v>
      </c>
      <c r="R30" s="1038"/>
      <c r="S30" s="1038"/>
      <c r="T30" s="1038"/>
      <c r="U30" s="1038"/>
      <c r="V30" s="1038">
        <v>591</v>
      </c>
      <c r="W30" s="1038"/>
      <c r="X30" s="1038"/>
      <c r="Y30" s="1038"/>
      <c r="Z30" s="1038"/>
      <c r="AA30" s="1038">
        <v>10</v>
      </c>
      <c r="AB30" s="1038"/>
      <c r="AC30" s="1038"/>
      <c r="AD30" s="1038"/>
      <c r="AE30" s="1039"/>
      <c r="AF30" s="1013">
        <v>315</v>
      </c>
      <c r="AG30" s="1014"/>
      <c r="AH30" s="1014"/>
      <c r="AI30" s="1014"/>
      <c r="AJ30" s="1015"/>
      <c r="AK30" s="974">
        <v>234</v>
      </c>
      <c r="AL30" s="965"/>
      <c r="AM30" s="965"/>
      <c r="AN30" s="965"/>
      <c r="AO30" s="965"/>
      <c r="AP30" s="965">
        <v>417</v>
      </c>
      <c r="AQ30" s="965"/>
      <c r="AR30" s="965"/>
      <c r="AS30" s="965"/>
      <c r="AT30" s="965"/>
      <c r="AU30" s="965">
        <v>222</v>
      </c>
      <c r="AV30" s="965"/>
      <c r="AW30" s="965"/>
      <c r="AX30" s="965"/>
      <c r="AY30" s="965"/>
      <c r="AZ30" s="1036" t="s">
        <v>525</v>
      </c>
      <c r="BA30" s="1036"/>
      <c r="BB30" s="1036"/>
      <c r="BC30" s="1036"/>
      <c r="BD30" s="1036"/>
      <c r="BE30" s="1026" t="s">
        <v>379</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380</v>
      </c>
      <c r="C31" s="1032"/>
      <c r="D31" s="1032"/>
      <c r="E31" s="1032"/>
      <c r="F31" s="1032"/>
      <c r="G31" s="1032"/>
      <c r="H31" s="1032"/>
      <c r="I31" s="1032"/>
      <c r="J31" s="1032"/>
      <c r="K31" s="1032"/>
      <c r="L31" s="1032"/>
      <c r="M31" s="1032"/>
      <c r="N31" s="1032"/>
      <c r="O31" s="1032"/>
      <c r="P31" s="1033"/>
      <c r="Q31" s="1037">
        <v>364</v>
      </c>
      <c r="R31" s="1038"/>
      <c r="S31" s="1038"/>
      <c r="T31" s="1038"/>
      <c r="U31" s="1038"/>
      <c r="V31" s="1038">
        <v>364</v>
      </c>
      <c r="W31" s="1038"/>
      <c r="X31" s="1038"/>
      <c r="Y31" s="1038"/>
      <c r="Z31" s="1038"/>
      <c r="AA31" s="1038">
        <v>0</v>
      </c>
      <c r="AB31" s="1038"/>
      <c r="AC31" s="1038"/>
      <c r="AD31" s="1038"/>
      <c r="AE31" s="1039"/>
      <c r="AF31" s="1013" t="s">
        <v>110</v>
      </c>
      <c r="AG31" s="1014"/>
      <c r="AH31" s="1014"/>
      <c r="AI31" s="1014"/>
      <c r="AJ31" s="1015"/>
      <c r="AK31" s="974">
        <v>249</v>
      </c>
      <c r="AL31" s="965"/>
      <c r="AM31" s="965"/>
      <c r="AN31" s="965"/>
      <c r="AO31" s="965"/>
      <c r="AP31" s="965">
        <v>1916</v>
      </c>
      <c r="AQ31" s="965"/>
      <c r="AR31" s="965"/>
      <c r="AS31" s="965"/>
      <c r="AT31" s="965"/>
      <c r="AU31" s="965">
        <v>1485</v>
      </c>
      <c r="AV31" s="965"/>
      <c r="AW31" s="965"/>
      <c r="AX31" s="965"/>
      <c r="AY31" s="965"/>
      <c r="AZ31" s="1036" t="s">
        <v>524</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382</v>
      </c>
      <c r="C32" s="1032"/>
      <c r="D32" s="1032"/>
      <c r="E32" s="1032"/>
      <c r="F32" s="1032"/>
      <c r="G32" s="1032"/>
      <c r="H32" s="1032"/>
      <c r="I32" s="1032"/>
      <c r="J32" s="1032"/>
      <c r="K32" s="1032"/>
      <c r="L32" s="1032"/>
      <c r="M32" s="1032"/>
      <c r="N32" s="1032"/>
      <c r="O32" s="1032"/>
      <c r="P32" s="1033"/>
      <c r="Q32" s="1037">
        <v>89</v>
      </c>
      <c r="R32" s="1038"/>
      <c r="S32" s="1038"/>
      <c r="T32" s="1038"/>
      <c r="U32" s="1038"/>
      <c r="V32" s="1038">
        <v>89</v>
      </c>
      <c r="W32" s="1038"/>
      <c r="X32" s="1038"/>
      <c r="Y32" s="1038"/>
      <c r="Z32" s="1038"/>
      <c r="AA32" s="1038">
        <v>0</v>
      </c>
      <c r="AB32" s="1038"/>
      <c r="AC32" s="1038"/>
      <c r="AD32" s="1038"/>
      <c r="AE32" s="1039"/>
      <c r="AF32" s="1013" t="s">
        <v>110</v>
      </c>
      <c r="AG32" s="1014"/>
      <c r="AH32" s="1014"/>
      <c r="AI32" s="1014"/>
      <c r="AJ32" s="1015"/>
      <c r="AK32" s="974">
        <v>18</v>
      </c>
      <c r="AL32" s="965"/>
      <c r="AM32" s="965"/>
      <c r="AN32" s="965"/>
      <c r="AO32" s="965"/>
      <c r="AP32" s="965">
        <v>19</v>
      </c>
      <c r="AQ32" s="965"/>
      <c r="AR32" s="965"/>
      <c r="AS32" s="965"/>
      <c r="AT32" s="965"/>
      <c r="AU32" s="965">
        <v>19</v>
      </c>
      <c r="AV32" s="965"/>
      <c r="AW32" s="965"/>
      <c r="AX32" s="965"/>
      <c r="AY32" s="965"/>
      <c r="AZ32" s="1036" t="s">
        <v>525</v>
      </c>
      <c r="BA32" s="1036"/>
      <c r="BB32" s="1036"/>
      <c r="BC32" s="1036"/>
      <c r="BD32" s="1036"/>
      <c r="BE32" s="1026" t="s">
        <v>381</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364</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351</v>
      </c>
      <c r="AG63" s="953"/>
      <c r="AH63" s="953"/>
      <c r="AI63" s="953"/>
      <c r="AJ63" s="1024"/>
      <c r="AK63" s="1025"/>
      <c r="AL63" s="957"/>
      <c r="AM63" s="957"/>
      <c r="AN63" s="957"/>
      <c r="AO63" s="957"/>
      <c r="AP63" s="953">
        <v>2352</v>
      </c>
      <c r="AQ63" s="953"/>
      <c r="AR63" s="953"/>
      <c r="AS63" s="953"/>
      <c r="AT63" s="953"/>
      <c r="AU63" s="953">
        <v>1726</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386</v>
      </c>
      <c r="B66" s="990"/>
      <c r="C66" s="990"/>
      <c r="D66" s="990"/>
      <c r="E66" s="990"/>
      <c r="F66" s="990"/>
      <c r="G66" s="990"/>
      <c r="H66" s="990"/>
      <c r="I66" s="990"/>
      <c r="J66" s="990"/>
      <c r="K66" s="990"/>
      <c r="L66" s="990"/>
      <c r="M66" s="990"/>
      <c r="N66" s="990"/>
      <c r="O66" s="990"/>
      <c r="P66" s="991"/>
      <c r="Q66" s="995" t="s">
        <v>368</v>
      </c>
      <c r="R66" s="996"/>
      <c r="S66" s="996"/>
      <c r="T66" s="996"/>
      <c r="U66" s="997"/>
      <c r="V66" s="995" t="s">
        <v>369</v>
      </c>
      <c r="W66" s="996"/>
      <c r="X66" s="996"/>
      <c r="Y66" s="996"/>
      <c r="Z66" s="997"/>
      <c r="AA66" s="995" t="s">
        <v>370</v>
      </c>
      <c r="AB66" s="996"/>
      <c r="AC66" s="996"/>
      <c r="AD66" s="996"/>
      <c r="AE66" s="997"/>
      <c r="AF66" s="1001" t="s">
        <v>371</v>
      </c>
      <c r="AG66" s="1002"/>
      <c r="AH66" s="1002"/>
      <c r="AI66" s="1002"/>
      <c r="AJ66" s="1003"/>
      <c r="AK66" s="995" t="s">
        <v>372</v>
      </c>
      <c r="AL66" s="990"/>
      <c r="AM66" s="990"/>
      <c r="AN66" s="990"/>
      <c r="AO66" s="991"/>
      <c r="AP66" s="995" t="s">
        <v>373</v>
      </c>
      <c r="AQ66" s="996"/>
      <c r="AR66" s="996"/>
      <c r="AS66" s="996"/>
      <c r="AT66" s="997"/>
      <c r="AU66" s="995" t="s">
        <v>387</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527</v>
      </c>
      <c r="C68" s="980"/>
      <c r="D68" s="980"/>
      <c r="E68" s="980"/>
      <c r="F68" s="980"/>
      <c r="G68" s="980"/>
      <c r="H68" s="980"/>
      <c r="I68" s="980"/>
      <c r="J68" s="980"/>
      <c r="K68" s="980"/>
      <c r="L68" s="980"/>
      <c r="M68" s="980"/>
      <c r="N68" s="980"/>
      <c r="O68" s="980"/>
      <c r="P68" s="981"/>
      <c r="Q68" s="982">
        <v>54</v>
      </c>
      <c r="R68" s="976"/>
      <c r="S68" s="976"/>
      <c r="T68" s="976"/>
      <c r="U68" s="976"/>
      <c r="V68" s="976">
        <v>53</v>
      </c>
      <c r="W68" s="976"/>
      <c r="X68" s="976"/>
      <c r="Y68" s="976"/>
      <c r="Z68" s="976"/>
      <c r="AA68" s="976">
        <v>2</v>
      </c>
      <c r="AB68" s="976"/>
      <c r="AC68" s="976"/>
      <c r="AD68" s="976"/>
      <c r="AE68" s="976"/>
      <c r="AF68" s="976">
        <v>2</v>
      </c>
      <c r="AG68" s="976"/>
      <c r="AH68" s="976"/>
      <c r="AI68" s="976"/>
      <c r="AJ68" s="976"/>
      <c r="AK68" s="976">
        <v>1</v>
      </c>
      <c r="AL68" s="976"/>
      <c r="AM68" s="976"/>
      <c r="AN68" s="976"/>
      <c r="AO68" s="976"/>
      <c r="AP68" s="976">
        <v>33</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528</v>
      </c>
      <c r="C69" s="969"/>
      <c r="D69" s="969"/>
      <c r="E69" s="969"/>
      <c r="F69" s="969"/>
      <c r="G69" s="969"/>
      <c r="H69" s="969"/>
      <c r="I69" s="969"/>
      <c r="J69" s="969"/>
      <c r="K69" s="969"/>
      <c r="L69" s="969"/>
      <c r="M69" s="969"/>
      <c r="N69" s="969"/>
      <c r="O69" s="969"/>
      <c r="P69" s="970"/>
      <c r="Q69" s="971">
        <v>43</v>
      </c>
      <c r="R69" s="965"/>
      <c r="S69" s="965"/>
      <c r="T69" s="965"/>
      <c r="U69" s="965"/>
      <c r="V69" s="965">
        <v>28</v>
      </c>
      <c r="W69" s="965"/>
      <c r="X69" s="965"/>
      <c r="Y69" s="965"/>
      <c r="Z69" s="965"/>
      <c r="AA69" s="965">
        <v>15</v>
      </c>
      <c r="AB69" s="965"/>
      <c r="AC69" s="965"/>
      <c r="AD69" s="965"/>
      <c r="AE69" s="965"/>
      <c r="AF69" s="965">
        <v>15</v>
      </c>
      <c r="AG69" s="965"/>
      <c r="AH69" s="965"/>
      <c r="AI69" s="965"/>
      <c r="AJ69" s="965"/>
      <c r="AK69" s="965">
        <v>6</v>
      </c>
      <c r="AL69" s="965"/>
      <c r="AM69" s="965"/>
      <c r="AN69" s="965"/>
      <c r="AO69" s="965"/>
      <c r="AP69" s="965" t="s">
        <v>535</v>
      </c>
      <c r="AQ69" s="965"/>
      <c r="AR69" s="965"/>
      <c r="AS69" s="965"/>
      <c r="AT69" s="965"/>
      <c r="AU69" s="965" t="s">
        <v>535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529</v>
      </c>
      <c r="C70" s="969"/>
      <c r="D70" s="969"/>
      <c r="E70" s="969"/>
      <c r="F70" s="969"/>
      <c r="G70" s="969"/>
      <c r="H70" s="969"/>
      <c r="I70" s="969"/>
      <c r="J70" s="969"/>
      <c r="K70" s="969"/>
      <c r="L70" s="969"/>
      <c r="M70" s="969"/>
      <c r="N70" s="969"/>
      <c r="O70" s="969"/>
      <c r="P70" s="970"/>
      <c r="Q70" s="971">
        <v>23</v>
      </c>
      <c r="R70" s="965"/>
      <c r="S70" s="965"/>
      <c r="T70" s="965"/>
      <c r="U70" s="965"/>
      <c r="V70" s="965">
        <v>17</v>
      </c>
      <c r="W70" s="965"/>
      <c r="X70" s="965"/>
      <c r="Y70" s="965"/>
      <c r="Z70" s="965"/>
      <c r="AA70" s="965">
        <v>6</v>
      </c>
      <c r="AB70" s="965"/>
      <c r="AC70" s="965"/>
      <c r="AD70" s="965"/>
      <c r="AE70" s="965"/>
      <c r="AF70" s="965">
        <v>6</v>
      </c>
      <c r="AG70" s="965"/>
      <c r="AH70" s="965"/>
      <c r="AI70" s="965"/>
      <c r="AJ70" s="965"/>
      <c r="AK70" s="965">
        <v>0</v>
      </c>
      <c r="AL70" s="965"/>
      <c r="AM70" s="965"/>
      <c r="AN70" s="965"/>
      <c r="AO70" s="965"/>
      <c r="AP70" s="965" t="s">
        <v>535</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530</v>
      </c>
      <c r="C71" s="969"/>
      <c r="D71" s="969"/>
      <c r="E71" s="969"/>
      <c r="F71" s="969"/>
      <c r="G71" s="969"/>
      <c r="H71" s="969"/>
      <c r="I71" s="969"/>
      <c r="J71" s="969"/>
      <c r="K71" s="969"/>
      <c r="L71" s="969"/>
      <c r="M71" s="969"/>
      <c r="N71" s="969"/>
      <c r="O71" s="969"/>
      <c r="P71" s="970"/>
      <c r="Q71" s="971">
        <v>483</v>
      </c>
      <c r="R71" s="965"/>
      <c r="S71" s="965"/>
      <c r="T71" s="965"/>
      <c r="U71" s="965"/>
      <c r="V71" s="965">
        <v>483</v>
      </c>
      <c r="W71" s="965"/>
      <c r="X71" s="965"/>
      <c r="Y71" s="965"/>
      <c r="Z71" s="965"/>
      <c r="AA71" s="965">
        <v>0</v>
      </c>
      <c r="AB71" s="965"/>
      <c r="AC71" s="965"/>
      <c r="AD71" s="965"/>
      <c r="AE71" s="965"/>
      <c r="AF71" s="965">
        <v>0</v>
      </c>
      <c r="AG71" s="965"/>
      <c r="AH71" s="965"/>
      <c r="AI71" s="965"/>
      <c r="AJ71" s="965"/>
      <c r="AK71" s="965">
        <v>0</v>
      </c>
      <c r="AL71" s="965"/>
      <c r="AM71" s="965"/>
      <c r="AN71" s="965"/>
      <c r="AO71" s="965"/>
      <c r="AP71" s="965">
        <v>659</v>
      </c>
      <c r="AQ71" s="965"/>
      <c r="AR71" s="965"/>
      <c r="AS71" s="965"/>
      <c r="AT71" s="965"/>
      <c r="AU71" s="965">
        <v>97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531</v>
      </c>
      <c r="C72" s="969"/>
      <c r="D72" s="969"/>
      <c r="E72" s="969"/>
      <c r="F72" s="969"/>
      <c r="G72" s="969"/>
      <c r="H72" s="969"/>
      <c r="I72" s="969"/>
      <c r="J72" s="969"/>
      <c r="K72" s="969"/>
      <c r="L72" s="969"/>
      <c r="M72" s="969"/>
      <c r="N72" s="969"/>
      <c r="O72" s="969"/>
      <c r="P72" s="970"/>
      <c r="Q72" s="971">
        <v>431</v>
      </c>
      <c r="R72" s="965"/>
      <c r="S72" s="965"/>
      <c r="T72" s="965"/>
      <c r="U72" s="965"/>
      <c r="V72" s="965">
        <v>424</v>
      </c>
      <c r="W72" s="965"/>
      <c r="X72" s="965"/>
      <c r="Y72" s="965"/>
      <c r="Z72" s="965"/>
      <c r="AA72" s="965">
        <v>7</v>
      </c>
      <c r="AB72" s="965"/>
      <c r="AC72" s="965"/>
      <c r="AD72" s="965"/>
      <c r="AE72" s="965"/>
      <c r="AF72" s="965">
        <v>7</v>
      </c>
      <c r="AG72" s="965"/>
      <c r="AH72" s="965"/>
      <c r="AI72" s="965"/>
      <c r="AJ72" s="965"/>
      <c r="AK72" s="965">
        <v>0</v>
      </c>
      <c r="AL72" s="965"/>
      <c r="AM72" s="965"/>
      <c r="AN72" s="965"/>
      <c r="AO72" s="965"/>
      <c r="AP72" s="965">
        <v>1297</v>
      </c>
      <c r="AQ72" s="965"/>
      <c r="AR72" s="965"/>
      <c r="AS72" s="965"/>
      <c r="AT72" s="965"/>
      <c r="AU72" s="965">
        <v>44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532</v>
      </c>
      <c r="C73" s="969"/>
      <c r="D73" s="969"/>
      <c r="E73" s="969"/>
      <c r="F73" s="969"/>
      <c r="G73" s="969"/>
      <c r="H73" s="969"/>
      <c r="I73" s="969"/>
      <c r="J73" s="969"/>
      <c r="K73" s="969"/>
      <c r="L73" s="969"/>
      <c r="M73" s="969"/>
      <c r="N73" s="969"/>
      <c r="O73" s="969"/>
      <c r="P73" s="970"/>
      <c r="Q73" s="971">
        <v>1594</v>
      </c>
      <c r="R73" s="965"/>
      <c r="S73" s="965"/>
      <c r="T73" s="965"/>
      <c r="U73" s="965"/>
      <c r="V73" s="965">
        <v>1470</v>
      </c>
      <c r="W73" s="965"/>
      <c r="X73" s="965"/>
      <c r="Y73" s="965"/>
      <c r="Z73" s="965"/>
      <c r="AA73" s="965">
        <v>124</v>
      </c>
      <c r="AB73" s="965"/>
      <c r="AC73" s="965"/>
      <c r="AD73" s="965"/>
      <c r="AE73" s="965"/>
      <c r="AF73" s="965">
        <v>1326</v>
      </c>
      <c r="AG73" s="965"/>
      <c r="AH73" s="965"/>
      <c r="AI73" s="965"/>
      <c r="AJ73" s="965"/>
      <c r="AK73" s="965">
        <v>0</v>
      </c>
      <c r="AL73" s="965"/>
      <c r="AM73" s="965"/>
      <c r="AN73" s="965"/>
      <c r="AO73" s="965"/>
      <c r="AP73" s="965">
        <v>5213</v>
      </c>
      <c r="AQ73" s="965"/>
      <c r="AR73" s="965"/>
      <c r="AS73" s="965"/>
      <c r="AT73" s="965"/>
      <c r="AU73" s="965">
        <v>108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533</v>
      </c>
      <c r="C74" s="969"/>
      <c r="D74" s="969"/>
      <c r="E74" s="969"/>
      <c r="F74" s="969"/>
      <c r="G74" s="969"/>
      <c r="H74" s="969"/>
      <c r="I74" s="969"/>
      <c r="J74" s="969"/>
      <c r="K74" s="969"/>
      <c r="L74" s="969"/>
      <c r="M74" s="969"/>
      <c r="N74" s="969"/>
      <c r="O74" s="969"/>
      <c r="P74" s="970"/>
      <c r="Q74" s="971">
        <v>607</v>
      </c>
      <c r="R74" s="965"/>
      <c r="S74" s="965"/>
      <c r="T74" s="965"/>
      <c r="U74" s="965"/>
      <c r="V74" s="965">
        <v>599</v>
      </c>
      <c r="W74" s="965"/>
      <c r="X74" s="965"/>
      <c r="Y74" s="965"/>
      <c r="Z74" s="965"/>
      <c r="AA74" s="965">
        <v>22</v>
      </c>
      <c r="AB74" s="965"/>
      <c r="AC74" s="965"/>
      <c r="AD74" s="965"/>
      <c r="AE74" s="965"/>
      <c r="AF74" s="965">
        <v>22</v>
      </c>
      <c r="AG74" s="965"/>
      <c r="AH74" s="965"/>
      <c r="AI74" s="965"/>
      <c r="AJ74" s="965"/>
      <c r="AK74" s="965">
        <v>0</v>
      </c>
      <c r="AL74" s="965"/>
      <c r="AM74" s="965"/>
      <c r="AN74" s="965"/>
      <c r="AO74" s="965"/>
      <c r="AP74" s="965" t="s">
        <v>535</v>
      </c>
      <c r="AQ74" s="965"/>
      <c r="AR74" s="965"/>
      <c r="AS74" s="965"/>
      <c r="AT74" s="965"/>
      <c r="AU74" s="965" t="s">
        <v>535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364</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1378</v>
      </c>
      <c r="AG88" s="953"/>
      <c r="AH88" s="953"/>
      <c r="AI88" s="953"/>
      <c r="AJ88" s="953"/>
      <c r="AK88" s="957"/>
      <c r="AL88" s="957"/>
      <c r="AM88" s="957"/>
      <c r="AN88" s="957"/>
      <c r="AO88" s="957"/>
      <c r="AP88" s="953">
        <v>7202</v>
      </c>
      <c r="AQ88" s="953"/>
      <c r="AR88" s="953"/>
      <c r="AS88" s="953"/>
      <c r="AT88" s="953"/>
      <c r="AU88" s="953">
        <v>249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42</v>
      </c>
      <c r="CS102" s="945"/>
      <c r="CT102" s="945"/>
      <c r="CU102" s="945"/>
      <c r="CV102" s="946"/>
      <c r="CW102" s="944">
        <v>177</v>
      </c>
      <c r="CX102" s="945"/>
      <c r="CY102" s="945"/>
      <c r="CZ102" s="945"/>
      <c r="DA102" s="946"/>
      <c r="DB102" s="944" t="s">
        <v>535</v>
      </c>
      <c r="DC102" s="945"/>
      <c r="DD102" s="945"/>
      <c r="DE102" s="945"/>
      <c r="DF102" s="946"/>
      <c r="DG102" s="944" t="s">
        <v>535</v>
      </c>
      <c r="DH102" s="945"/>
      <c r="DI102" s="945"/>
      <c r="DJ102" s="945"/>
      <c r="DK102" s="946"/>
      <c r="DL102" s="944" t="s">
        <v>535</v>
      </c>
      <c r="DM102" s="945"/>
      <c r="DN102" s="945"/>
      <c r="DO102" s="945"/>
      <c r="DP102" s="946"/>
      <c r="DQ102" s="944" t="s">
        <v>535</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284</v>
      </c>
      <c r="AG109" s="886"/>
      <c r="AH109" s="886"/>
      <c r="AI109" s="886"/>
      <c r="AJ109" s="887"/>
      <c r="AK109" s="888" t="s">
        <v>283</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284</v>
      </c>
      <c r="BW109" s="886"/>
      <c r="BX109" s="886"/>
      <c r="BY109" s="886"/>
      <c r="BZ109" s="887"/>
      <c r="CA109" s="888" t="s">
        <v>283</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284</v>
      </c>
      <c r="DM109" s="886"/>
      <c r="DN109" s="886"/>
      <c r="DO109" s="886"/>
      <c r="DP109" s="887"/>
      <c r="DQ109" s="888" t="s">
        <v>283</v>
      </c>
      <c r="DR109" s="886"/>
      <c r="DS109" s="886"/>
      <c r="DT109" s="886"/>
      <c r="DU109" s="887"/>
      <c r="DV109" s="888" t="s">
        <v>398</v>
      </c>
      <c r="DW109" s="886"/>
      <c r="DX109" s="886"/>
      <c r="DY109" s="886"/>
      <c r="DZ109" s="917"/>
    </row>
    <row r="110" spans="1:131" s="197" customFormat="1" ht="26.25" customHeight="1" x14ac:dyDescent="0.15">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551356</v>
      </c>
      <c r="AB110" s="871"/>
      <c r="AC110" s="871"/>
      <c r="AD110" s="871"/>
      <c r="AE110" s="872"/>
      <c r="AF110" s="873">
        <v>521497</v>
      </c>
      <c r="AG110" s="871"/>
      <c r="AH110" s="871"/>
      <c r="AI110" s="871"/>
      <c r="AJ110" s="872"/>
      <c r="AK110" s="873">
        <v>488409</v>
      </c>
      <c r="AL110" s="871"/>
      <c r="AM110" s="871"/>
      <c r="AN110" s="871"/>
      <c r="AO110" s="872"/>
      <c r="AP110" s="874">
        <v>24.8</v>
      </c>
      <c r="AQ110" s="875"/>
      <c r="AR110" s="875"/>
      <c r="AS110" s="875"/>
      <c r="AT110" s="876"/>
      <c r="AU110" s="918" t="s">
        <v>60</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4679004</v>
      </c>
      <c r="BR110" s="798"/>
      <c r="BS110" s="798"/>
      <c r="BT110" s="798"/>
      <c r="BU110" s="798"/>
      <c r="BV110" s="798">
        <v>4386455</v>
      </c>
      <c r="BW110" s="798"/>
      <c r="BX110" s="798"/>
      <c r="BY110" s="798"/>
      <c r="BZ110" s="798"/>
      <c r="CA110" s="798">
        <v>4396677</v>
      </c>
      <c r="CB110" s="798"/>
      <c r="CC110" s="798"/>
      <c r="CD110" s="798"/>
      <c r="CE110" s="798"/>
      <c r="CF110" s="859">
        <v>222.9</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405</v>
      </c>
      <c r="BA111" s="766"/>
      <c r="BB111" s="766"/>
      <c r="BC111" s="766"/>
      <c r="BD111" s="766"/>
      <c r="BE111" s="766"/>
      <c r="BF111" s="766"/>
      <c r="BG111" s="766"/>
      <c r="BH111" s="766"/>
      <c r="BI111" s="766"/>
      <c r="BJ111" s="766"/>
      <c r="BK111" s="766"/>
      <c r="BL111" s="766"/>
      <c r="BM111" s="766"/>
      <c r="BN111" s="766"/>
      <c r="BO111" s="766"/>
      <c r="BP111" s="767"/>
      <c r="BQ111" s="768" t="s">
        <v>110</v>
      </c>
      <c r="BR111" s="769"/>
      <c r="BS111" s="769"/>
      <c r="BT111" s="769"/>
      <c r="BU111" s="769"/>
      <c r="BV111" s="769" t="s">
        <v>110</v>
      </c>
      <c r="BW111" s="769"/>
      <c r="BX111" s="769"/>
      <c r="BY111" s="769"/>
      <c r="BZ111" s="769"/>
      <c r="CA111" s="769" t="s">
        <v>110</v>
      </c>
      <c r="CB111" s="769"/>
      <c r="CC111" s="769"/>
      <c r="CD111" s="769"/>
      <c r="CE111" s="769"/>
      <c r="CF111" s="846" t="s">
        <v>110</v>
      </c>
      <c r="CG111" s="847"/>
      <c r="CH111" s="847"/>
      <c r="CI111" s="847"/>
      <c r="CJ111" s="847"/>
      <c r="CK111" s="915"/>
      <c r="CL111" s="864"/>
      <c r="CM111" s="801" t="s">
        <v>406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407</v>
      </c>
      <c r="B112" s="901"/>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409</v>
      </c>
      <c r="BA112" s="766"/>
      <c r="BB112" s="766"/>
      <c r="BC112" s="766"/>
      <c r="BD112" s="766"/>
      <c r="BE112" s="766"/>
      <c r="BF112" s="766"/>
      <c r="BG112" s="766"/>
      <c r="BH112" s="766"/>
      <c r="BI112" s="766"/>
      <c r="BJ112" s="766"/>
      <c r="BK112" s="766"/>
      <c r="BL112" s="766"/>
      <c r="BM112" s="766"/>
      <c r="BN112" s="766"/>
      <c r="BO112" s="766"/>
      <c r="BP112" s="767"/>
      <c r="BQ112" s="768">
        <v>2017831</v>
      </c>
      <c r="BR112" s="769"/>
      <c r="BS112" s="769"/>
      <c r="BT112" s="769"/>
      <c r="BU112" s="769"/>
      <c r="BV112" s="769">
        <v>1851857</v>
      </c>
      <c r="BW112" s="769"/>
      <c r="BX112" s="769"/>
      <c r="BY112" s="769"/>
      <c r="BZ112" s="769"/>
      <c r="CA112" s="769">
        <v>1726046</v>
      </c>
      <c r="CB112" s="769"/>
      <c r="CC112" s="769"/>
      <c r="CD112" s="769"/>
      <c r="CE112" s="769"/>
      <c r="CF112" s="846">
        <v>87.5</v>
      </c>
      <c r="CG112" s="847"/>
      <c r="CH112" s="847"/>
      <c r="CI112" s="847"/>
      <c r="CJ112" s="847"/>
      <c r="CK112" s="915"/>
      <c r="CL112" s="864"/>
      <c r="CM112" s="801" t="s">
        <v>410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247960</v>
      </c>
      <c r="AB113" s="907"/>
      <c r="AC113" s="907"/>
      <c r="AD113" s="907"/>
      <c r="AE113" s="908"/>
      <c r="AF113" s="909">
        <v>255557</v>
      </c>
      <c r="AG113" s="907"/>
      <c r="AH113" s="907"/>
      <c r="AI113" s="907"/>
      <c r="AJ113" s="908"/>
      <c r="AK113" s="909">
        <v>260001</v>
      </c>
      <c r="AL113" s="907"/>
      <c r="AM113" s="907"/>
      <c r="AN113" s="907"/>
      <c r="AO113" s="908"/>
      <c r="AP113" s="910">
        <v>13.2</v>
      </c>
      <c r="AQ113" s="911"/>
      <c r="AR113" s="911"/>
      <c r="AS113" s="911"/>
      <c r="AT113" s="912"/>
      <c r="AU113" s="921"/>
      <c r="AV113" s="922"/>
      <c r="AW113" s="922"/>
      <c r="AX113" s="922"/>
      <c r="AY113" s="923"/>
      <c r="AZ113" s="765" t="s">
        <v>412</v>
      </c>
      <c r="BA113" s="766"/>
      <c r="BB113" s="766"/>
      <c r="BC113" s="766"/>
      <c r="BD113" s="766"/>
      <c r="BE113" s="766"/>
      <c r="BF113" s="766"/>
      <c r="BG113" s="766"/>
      <c r="BH113" s="766"/>
      <c r="BI113" s="766"/>
      <c r="BJ113" s="766"/>
      <c r="BK113" s="766"/>
      <c r="BL113" s="766"/>
      <c r="BM113" s="766"/>
      <c r="BN113" s="766"/>
      <c r="BO113" s="766"/>
      <c r="BP113" s="767"/>
      <c r="BQ113" s="768">
        <v>322695</v>
      </c>
      <c r="BR113" s="769"/>
      <c r="BS113" s="769"/>
      <c r="BT113" s="769"/>
      <c r="BU113" s="769"/>
      <c r="BV113" s="769">
        <v>292294</v>
      </c>
      <c r="BW113" s="769"/>
      <c r="BX113" s="769"/>
      <c r="BY113" s="769"/>
      <c r="BZ113" s="769"/>
      <c r="CA113" s="769">
        <v>249234</v>
      </c>
      <c r="CB113" s="769"/>
      <c r="CC113" s="769"/>
      <c r="CD113" s="769"/>
      <c r="CE113" s="769"/>
      <c r="CF113" s="846">
        <v>12.6</v>
      </c>
      <c r="CG113" s="847"/>
      <c r="CH113" s="847"/>
      <c r="CI113" s="847"/>
      <c r="CJ113" s="847"/>
      <c r="CK113" s="915"/>
      <c r="CL113" s="864"/>
      <c r="CM113" s="801" t="s">
        <v>413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47425</v>
      </c>
      <c r="AB114" s="782"/>
      <c r="AC114" s="782"/>
      <c r="AD114" s="782"/>
      <c r="AE114" s="783"/>
      <c r="AF114" s="784">
        <v>47369</v>
      </c>
      <c r="AG114" s="782"/>
      <c r="AH114" s="782"/>
      <c r="AI114" s="782"/>
      <c r="AJ114" s="783"/>
      <c r="AK114" s="784">
        <v>47212</v>
      </c>
      <c r="AL114" s="782"/>
      <c r="AM114" s="782"/>
      <c r="AN114" s="782"/>
      <c r="AO114" s="783"/>
      <c r="AP114" s="752">
        <v>2.4</v>
      </c>
      <c r="AQ114" s="753"/>
      <c r="AR114" s="753"/>
      <c r="AS114" s="753"/>
      <c r="AT114" s="754"/>
      <c r="AU114" s="921"/>
      <c r="AV114" s="922"/>
      <c r="AW114" s="922"/>
      <c r="AX114" s="922"/>
      <c r="AY114" s="923"/>
      <c r="AZ114" s="765" t="s">
        <v>415</v>
      </c>
      <c r="BA114" s="766"/>
      <c r="BB114" s="766"/>
      <c r="BC114" s="766"/>
      <c r="BD114" s="766"/>
      <c r="BE114" s="766"/>
      <c r="BF114" s="766"/>
      <c r="BG114" s="766"/>
      <c r="BH114" s="766"/>
      <c r="BI114" s="766"/>
      <c r="BJ114" s="766"/>
      <c r="BK114" s="766"/>
      <c r="BL114" s="766"/>
      <c r="BM114" s="766"/>
      <c r="BN114" s="766"/>
      <c r="BO114" s="766"/>
      <c r="BP114" s="767"/>
      <c r="BQ114" s="768">
        <v>1709016</v>
      </c>
      <c r="BR114" s="769"/>
      <c r="BS114" s="769"/>
      <c r="BT114" s="769"/>
      <c r="BU114" s="769"/>
      <c r="BV114" s="769">
        <v>1671460</v>
      </c>
      <c r="BW114" s="769"/>
      <c r="BX114" s="769"/>
      <c r="BY114" s="769"/>
      <c r="BZ114" s="769"/>
      <c r="CA114" s="769">
        <v>1671931</v>
      </c>
      <c r="CB114" s="769"/>
      <c r="CC114" s="769"/>
      <c r="CD114" s="769"/>
      <c r="CE114" s="769"/>
      <c r="CF114" s="846">
        <v>84.8</v>
      </c>
      <c r="CG114" s="847"/>
      <c r="CH114" s="847"/>
      <c r="CI114" s="847"/>
      <c r="CJ114" s="847"/>
      <c r="CK114" s="915"/>
      <c r="CL114" s="864"/>
      <c r="CM114" s="801" t="s">
        <v>416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110</v>
      </c>
      <c r="AB115" s="907"/>
      <c r="AC115" s="907"/>
      <c r="AD115" s="907"/>
      <c r="AE115" s="908"/>
      <c r="AF115" s="909" t="s">
        <v>110</v>
      </c>
      <c r="AG115" s="907"/>
      <c r="AH115" s="907"/>
      <c r="AI115" s="907"/>
      <c r="AJ115" s="908"/>
      <c r="AK115" s="909" t="s">
        <v>110</v>
      </c>
      <c r="AL115" s="907"/>
      <c r="AM115" s="907"/>
      <c r="AN115" s="907"/>
      <c r="AO115" s="908"/>
      <c r="AP115" s="910" t="s">
        <v>110</v>
      </c>
      <c r="AQ115" s="911"/>
      <c r="AR115" s="911"/>
      <c r="AS115" s="911"/>
      <c r="AT115" s="912"/>
      <c r="AU115" s="921"/>
      <c r="AV115" s="922"/>
      <c r="AW115" s="922"/>
      <c r="AX115" s="922"/>
      <c r="AY115" s="923"/>
      <c r="AZ115" s="765" t="s">
        <v>418</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v>9096</v>
      </c>
      <c r="CB115" s="769"/>
      <c r="CC115" s="769"/>
      <c r="CD115" s="769"/>
      <c r="CE115" s="769"/>
      <c r="CF115" s="846">
        <v>0.5</v>
      </c>
      <c r="CG115" s="847"/>
      <c r="CH115" s="847"/>
      <c r="CI115" s="847"/>
      <c r="CJ115" s="847"/>
      <c r="CK115" s="915"/>
      <c r="CL115" s="864"/>
      <c r="CM115" s="765" t="s">
        <v>419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x14ac:dyDescent="0.15">
      <c r="A116" s="904"/>
      <c r="B116" s="905"/>
      <c r="C116" s="844" t="s">
        <v>420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421</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423</v>
      </c>
      <c r="Z117" s="887"/>
      <c r="AA117" s="892">
        <v>846741</v>
      </c>
      <c r="AB117" s="893"/>
      <c r="AC117" s="893"/>
      <c r="AD117" s="893"/>
      <c r="AE117" s="894"/>
      <c r="AF117" s="896">
        <v>824423</v>
      </c>
      <c r="AG117" s="893"/>
      <c r="AH117" s="893"/>
      <c r="AI117" s="893"/>
      <c r="AJ117" s="894"/>
      <c r="AK117" s="896">
        <v>795622</v>
      </c>
      <c r="AL117" s="893"/>
      <c r="AM117" s="893"/>
      <c r="AN117" s="893"/>
      <c r="AO117" s="894"/>
      <c r="AP117" s="897"/>
      <c r="AQ117" s="898"/>
      <c r="AR117" s="898"/>
      <c r="AS117" s="898"/>
      <c r="AT117" s="899"/>
      <c r="AU117" s="921"/>
      <c r="AV117" s="922"/>
      <c r="AW117" s="922"/>
      <c r="AX117" s="922"/>
      <c r="AY117" s="923"/>
      <c r="AZ117" s="843" t="s">
        <v>424</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284</v>
      </c>
      <c r="AG118" s="886"/>
      <c r="AH118" s="886"/>
      <c r="AI118" s="886"/>
      <c r="AJ118" s="887"/>
      <c r="AK118" s="888" t="s">
        <v>283</v>
      </c>
      <c r="AL118" s="886"/>
      <c r="AM118" s="886"/>
      <c r="AN118" s="886"/>
      <c r="AO118" s="887"/>
      <c r="AP118" s="889" t="s">
        <v>398</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426</v>
      </c>
      <c r="BP118" s="836"/>
      <c r="BQ118" s="855">
        <v>8728546</v>
      </c>
      <c r="BR118" s="856"/>
      <c r="BS118" s="856"/>
      <c r="BT118" s="856"/>
      <c r="BU118" s="856"/>
      <c r="BV118" s="856">
        <v>8202066</v>
      </c>
      <c r="BW118" s="856"/>
      <c r="BX118" s="856"/>
      <c r="BY118" s="856"/>
      <c r="BZ118" s="856"/>
      <c r="CA118" s="856">
        <v>8052984</v>
      </c>
      <c r="CB118" s="856"/>
      <c r="CC118" s="856"/>
      <c r="CD118" s="856"/>
      <c r="CE118" s="856"/>
      <c r="CF118" s="741"/>
      <c r="CG118" s="742"/>
      <c r="CH118" s="742"/>
      <c r="CI118" s="742"/>
      <c r="CJ118" s="839"/>
      <c r="CK118" s="915"/>
      <c r="CL118" s="864"/>
      <c r="CM118" s="801" t="s">
        <v>427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428</v>
      </c>
      <c r="AV119" s="878"/>
      <c r="AW119" s="878"/>
      <c r="AX119" s="878"/>
      <c r="AY119" s="879"/>
      <c r="AZ119" s="814" t="s">
        <v>429</v>
      </c>
      <c r="BA119" s="756"/>
      <c r="BB119" s="756"/>
      <c r="BC119" s="756"/>
      <c r="BD119" s="756"/>
      <c r="BE119" s="756"/>
      <c r="BF119" s="756"/>
      <c r="BG119" s="756"/>
      <c r="BH119" s="756"/>
      <c r="BI119" s="756"/>
      <c r="BJ119" s="756"/>
      <c r="BK119" s="756"/>
      <c r="BL119" s="756"/>
      <c r="BM119" s="756"/>
      <c r="BN119" s="756"/>
      <c r="BO119" s="756"/>
      <c r="BP119" s="757"/>
      <c r="BQ119" s="797">
        <v>1237222</v>
      </c>
      <c r="BR119" s="798"/>
      <c r="BS119" s="798"/>
      <c r="BT119" s="798"/>
      <c r="BU119" s="798"/>
      <c r="BV119" s="798">
        <v>1594592</v>
      </c>
      <c r="BW119" s="798"/>
      <c r="BX119" s="798"/>
      <c r="BY119" s="798"/>
      <c r="BZ119" s="798"/>
      <c r="CA119" s="798">
        <v>1999180</v>
      </c>
      <c r="CB119" s="798"/>
      <c r="CC119" s="798"/>
      <c r="CD119" s="798"/>
      <c r="CE119" s="798"/>
      <c r="CF119" s="859">
        <v>101.3</v>
      </c>
      <c r="CG119" s="860"/>
      <c r="CH119" s="860"/>
      <c r="CI119" s="860"/>
      <c r="CJ119" s="860"/>
      <c r="CK119" s="916"/>
      <c r="CL119" s="866"/>
      <c r="CM119" s="823" t="s">
        <v>430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x14ac:dyDescent="0.15">
      <c r="A120" s="863"/>
      <c r="B120" s="864"/>
      <c r="C120" s="801" t="s">
        <v>406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431</v>
      </c>
      <c r="BA120" s="766"/>
      <c r="BB120" s="766"/>
      <c r="BC120" s="766"/>
      <c r="BD120" s="766"/>
      <c r="BE120" s="766"/>
      <c r="BF120" s="766"/>
      <c r="BG120" s="766"/>
      <c r="BH120" s="766"/>
      <c r="BI120" s="766"/>
      <c r="BJ120" s="766"/>
      <c r="BK120" s="766"/>
      <c r="BL120" s="766"/>
      <c r="BM120" s="766"/>
      <c r="BN120" s="766"/>
      <c r="BO120" s="766"/>
      <c r="BP120" s="767"/>
      <c r="BQ120" s="768">
        <v>1950732</v>
      </c>
      <c r="BR120" s="769"/>
      <c r="BS120" s="769"/>
      <c r="BT120" s="769"/>
      <c r="BU120" s="769"/>
      <c r="BV120" s="769">
        <v>1805861</v>
      </c>
      <c r="BW120" s="769"/>
      <c r="BX120" s="769"/>
      <c r="BY120" s="769"/>
      <c r="BZ120" s="769"/>
      <c r="CA120" s="769">
        <v>1656441</v>
      </c>
      <c r="CB120" s="769"/>
      <c r="CC120" s="769"/>
      <c r="CD120" s="769"/>
      <c r="CE120" s="769"/>
      <c r="CF120" s="846">
        <v>84</v>
      </c>
      <c r="CG120" s="847"/>
      <c r="CH120" s="847"/>
      <c r="CI120" s="847"/>
      <c r="CJ120" s="847"/>
      <c r="CK120" s="848" t="s">
        <v>432</v>
      </c>
      <c r="CL120" s="808"/>
      <c r="CM120" s="808"/>
      <c r="CN120" s="808"/>
      <c r="CO120" s="809"/>
      <c r="CP120" s="852" t="s">
        <v>380</v>
      </c>
      <c r="CQ120" s="853"/>
      <c r="CR120" s="853"/>
      <c r="CS120" s="853"/>
      <c r="CT120" s="853"/>
      <c r="CU120" s="853"/>
      <c r="CV120" s="853"/>
      <c r="CW120" s="853"/>
      <c r="CX120" s="853"/>
      <c r="CY120" s="853"/>
      <c r="CZ120" s="853"/>
      <c r="DA120" s="853"/>
      <c r="DB120" s="853"/>
      <c r="DC120" s="853"/>
      <c r="DD120" s="853"/>
      <c r="DE120" s="853"/>
      <c r="DF120" s="854"/>
      <c r="DG120" s="797">
        <v>1750704</v>
      </c>
      <c r="DH120" s="798"/>
      <c r="DI120" s="798"/>
      <c r="DJ120" s="798"/>
      <c r="DK120" s="798"/>
      <c r="DL120" s="798">
        <v>1597780</v>
      </c>
      <c r="DM120" s="798"/>
      <c r="DN120" s="798"/>
      <c r="DO120" s="798"/>
      <c r="DP120" s="798"/>
      <c r="DQ120" s="798">
        <v>1485272</v>
      </c>
      <c r="DR120" s="798"/>
      <c r="DS120" s="798"/>
      <c r="DT120" s="798"/>
      <c r="DU120" s="798"/>
      <c r="DV120" s="799">
        <v>75.3</v>
      </c>
      <c r="DW120" s="799"/>
      <c r="DX120" s="799"/>
      <c r="DY120" s="799"/>
      <c r="DZ120" s="800"/>
    </row>
    <row r="121" spans="1:130" s="197" customFormat="1" ht="26.25" customHeight="1" x14ac:dyDescent="0.15">
      <c r="A121" s="863"/>
      <c r="B121" s="864"/>
      <c r="C121" s="840" t="s">
        <v>433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434</v>
      </c>
      <c r="BA121" s="844"/>
      <c r="BB121" s="844"/>
      <c r="BC121" s="844"/>
      <c r="BD121" s="844"/>
      <c r="BE121" s="844"/>
      <c r="BF121" s="844"/>
      <c r="BG121" s="844"/>
      <c r="BH121" s="844"/>
      <c r="BI121" s="844"/>
      <c r="BJ121" s="844"/>
      <c r="BK121" s="844"/>
      <c r="BL121" s="844"/>
      <c r="BM121" s="844"/>
      <c r="BN121" s="844"/>
      <c r="BO121" s="844"/>
      <c r="BP121" s="845"/>
      <c r="BQ121" s="855">
        <v>3956439</v>
      </c>
      <c r="BR121" s="856"/>
      <c r="BS121" s="856"/>
      <c r="BT121" s="856"/>
      <c r="BU121" s="856"/>
      <c r="BV121" s="856">
        <v>3739942</v>
      </c>
      <c r="BW121" s="856"/>
      <c r="BX121" s="856"/>
      <c r="BY121" s="856"/>
      <c r="BZ121" s="856"/>
      <c r="CA121" s="856">
        <v>3602157</v>
      </c>
      <c r="CB121" s="856"/>
      <c r="CC121" s="856"/>
      <c r="CD121" s="856"/>
      <c r="CE121" s="856"/>
      <c r="CF121" s="857">
        <v>182.6</v>
      </c>
      <c r="CG121" s="858"/>
      <c r="CH121" s="858"/>
      <c r="CI121" s="858"/>
      <c r="CJ121" s="858"/>
      <c r="CK121" s="849"/>
      <c r="CL121" s="810"/>
      <c r="CM121" s="810"/>
      <c r="CN121" s="810"/>
      <c r="CO121" s="811"/>
      <c r="CP121" s="826" t="s">
        <v>378</v>
      </c>
      <c r="CQ121" s="827"/>
      <c r="CR121" s="827"/>
      <c r="CS121" s="827"/>
      <c r="CT121" s="827"/>
      <c r="CU121" s="827"/>
      <c r="CV121" s="827"/>
      <c r="CW121" s="827"/>
      <c r="CX121" s="827"/>
      <c r="CY121" s="827"/>
      <c r="CZ121" s="827"/>
      <c r="DA121" s="827"/>
      <c r="DB121" s="827"/>
      <c r="DC121" s="827"/>
      <c r="DD121" s="827"/>
      <c r="DE121" s="827"/>
      <c r="DF121" s="828"/>
      <c r="DG121" s="768">
        <v>245188</v>
      </c>
      <c r="DH121" s="769"/>
      <c r="DI121" s="769"/>
      <c r="DJ121" s="769"/>
      <c r="DK121" s="769"/>
      <c r="DL121" s="769">
        <v>233617</v>
      </c>
      <c r="DM121" s="769"/>
      <c r="DN121" s="769"/>
      <c r="DO121" s="769"/>
      <c r="DP121" s="769"/>
      <c r="DQ121" s="769">
        <v>221810</v>
      </c>
      <c r="DR121" s="769"/>
      <c r="DS121" s="769"/>
      <c r="DT121" s="769"/>
      <c r="DU121" s="769"/>
      <c r="DV121" s="821">
        <v>11.2</v>
      </c>
      <c r="DW121" s="821"/>
      <c r="DX121" s="821"/>
      <c r="DY121" s="821"/>
      <c r="DZ121" s="822"/>
    </row>
    <row r="122" spans="1:130" s="197" customFormat="1" ht="26.25" customHeight="1" x14ac:dyDescent="0.15">
      <c r="A122" s="863"/>
      <c r="B122" s="864"/>
      <c r="C122" s="801" t="s">
        <v>416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435</v>
      </c>
      <c r="BP122" s="836"/>
      <c r="BQ122" s="837">
        <v>7144393</v>
      </c>
      <c r="BR122" s="838"/>
      <c r="BS122" s="838"/>
      <c r="BT122" s="838"/>
      <c r="BU122" s="838"/>
      <c r="BV122" s="838">
        <v>7140395</v>
      </c>
      <c r="BW122" s="838"/>
      <c r="BX122" s="838"/>
      <c r="BY122" s="838"/>
      <c r="BZ122" s="838"/>
      <c r="CA122" s="838">
        <v>7257778</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21939</v>
      </c>
      <c r="DH122" s="769"/>
      <c r="DI122" s="769"/>
      <c r="DJ122" s="769"/>
      <c r="DK122" s="769"/>
      <c r="DL122" s="769">
        <v>20460</v>
      </c>
      <c r="DM122" s="769"/>
      <c r="DN122" s="769"/>
      <c r="DO122" s="769"/>
      <c r="DP122" s="769"/>
      <c r="DQ122" s="769">
        <v>18964</v>
      </c>
      <c r="DR122" s="769"/>
      <c r="DS122" s="769"/>
      <c r="DT122" s="769"/>
      <c r="DU122" s="769"/>
      <c r="DV122" s="821">
        <v>1</v>
      </c>
      <c r="DW122" s="821"/>
      <c r="DX122" s="821"/>
      <c r="DY122" s="821"/>
      <c r="DZ122" s="822"/>
    </row>
    <row r="123" spans="1:130" s="197" customFormat="1" ht="26.25" customHeight="1" thickBot="1" x14ac:dyDescent="0.2">
      <c r="A123" s="863"/>
      <c r="B123" s="864"/>
      <c r="C123" s="801" t="s">
        <v>422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80.2</v>
      </c>
      <c r="BR123" s="830"/>
      <c r="BS123" s="830"/>
      <c r="BT123" s="830"/>
      <c r="BU123" s="830"/>
      <c r="BV123" s="830">
        <v>54.1</v>
      </c>
      <c r="BW123" s="830"/>
      <c r="BX123" s="830"/>
      <c r="BY123" s="830"/>
      <c r="BZ123" s="830"/>
      <c r="CA123" s="830">
        <v>40.299999999999997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437</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438</v>
      </c>
      <c r="CL125" s="808"/>
      <c r="CM125" s="808"/>
      <c r="CN125" s="808"/>
      <c r="CO125" s="809"/>
      <c r="CP125" s="814" t="s">
        <v>439</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440</v>
      </c>
      <c r="AY126" s="762"/>
      <c r="AZ126" s="762"/>
      <c r="BA126" s="762"/>
      <c r="BB126" s="762"/>
      <c r="BC126" s="762"/>
      <c r="BD126" s="762"/>
      <c r="BE126" s="763"/>
      <c r="BF126" s="761" t="s">
        <v>441</v>
      </c>
      <c r="BG126" s="762"/>
      <c r="BH126" s="762"/>
      <c r="BI126" s="762"/>
      <c r="BJ126" s="762"/>
      <c r="BK126" s="762"/>
      <c r="BL126" s="763"/>
      <c r="BM126" s="761" t="s">
        <v>442</v>
      </c>
      <c r="BN126" s="762"/>
      <c r="BO126" s="762"/>
      <c r="BP126" s="762"/>
      <c r="BQ126" s="762"/>
      <c r="BR126" s="762"/>
      <c r="BS126" s="763"/>
      <c r="BT126" s="761" t="s">
        <v>443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444</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446</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447</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v>9096</v>
      </c>
      <c r="DR127" s="818"/>
      <c r="DS127" s="818"/>
      <c r="DT127" s="818"/>
      <c r="DU127" s="818"/>
      <c r="DV127" s="819">
        <v>0.5</v>
      </c>
      <c r="DW127" s="819"/>
      <c r="DX127" s="819"/>
      <c r="DY127" s="819"/>
      <c r="DZ127" s="820"/>
    </row>
    <row r="128" spans="1:130" s="197" customFormat="1" ht="26.25" customHeight="1" x14ac:dyDescent="0.15">
      <c r="A128" s="793" t="s">
        <v>448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449</v>
      </c>
      <c r="X128" s="795"/>
      <c r="Y128" s="795"/>
      <c r="Z128" s="796"/>
      <c r="AA128" s="721">
        <v>168746</v>
      </c>
      <c r="AB128" s="722"/>
      <c r="AC128" s="722"/>
      <c r="AD128" s="722"/>
      <c r="AE128" s="723"/>
      <c r="AF128" s="724">
        <v>162242</v>
      </c>
      <c r="AG128" s="722"/>
      <c r="AH128" s="722"/>
      <c r="AI128" s="722"/>
      <c r="AJ128" s="723"/>
      <c r="AK128" s="724">
        <v>144287</v>
      </c>
      <c r="AL128" s="722"/>
      <c r="AM128" s="722"/>
      <c r="AN128" s="722"/>
      <c r="AO128" s="723"/>
      <c r="AP128" s="725"/>
      <c r="AQ128" s="726"/>
      <c r="AR128" s="726"/>
      <c r="AS128" s="726"/>
      <c r="AT128" s="727"/>
      <c r="AU128" s="235"/>
      <c r="AV128" s="235"/>
      <c r="AW128" s="235"/>
      <c r="AX128" s="770" t="s">
        <v>450</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81">
        <v>2409726</v>
      </c>
      <c r="AB129" s="782"/>
      <c r="AC129" s="782"/>
      <c r="AD129" s="782"/>
      <c r="AE129" s="783"/>
      <c r="AF129" s="784">
        <v>2403751</v>
      </c>
      <c r="AG129" s="782"/>
      <c r="AH129" s="782"/>
      <c r="AI129" s="782"/>
      <c r="AJ129" s="783"/>
      <c r="AK129" s="784">
        <v>2409970</v>
      </c>
      <c r="AL129" s="782"/>
      <c r="AM129" s="782"/>
      <c r="AN129" s="782"/>
      <c r="AO129" s="783"/>
      <c r="AP129" s="785"/>
      <c r="AQ129" s="786"/>
      <c r="AR129" s="786"/>
      <c r="AS129" s="786"/>
      <c r="AT129" s="787"/>
      <c r="AU129" s="235"/>
      <c r="AV129" s="235"/>
      <c r="AW129" s="235"/>
      <c r="AX129" s="770" t="s">
        <v>452</v>
      </c>
      <c r="AY129" s="766"/>
      <c r="AZ129" s="766"/>
      <c r="BA129" s="766"/>
      <c r="BB129" s="766"/>
      <c r="BC129" s="766"/>
      <c r="BD129" s="766"/>
      <c r="BE129" s="767"/>
      <c r="BF129" s="771">
        <v>11.4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81">
        <v>436836</v>
      </c>
      <c r="AB130" s="782"/>
      <c r="AC130" s="782"/>
      <c r="AD130" s="782"/>
      <c r="AE130" s="783"/>
      <c r="AF130" s="784">
        <v>442850</v>
      </c>
      <c r="AG130" s="782"/>
      <c r="AH130" s="782"/>
      <c r="AI130" s="782"/>
      <c r="AJ130" s="783"/>
      <c r="AK130" s="784">
        <v>437254</v>
      </c>
      <c r="AL130" s="782"/>
      <c r="AM130" s="782"/>
      <c r="AN130" s="782"/>
      <c r="AO130" s="783"/>
      <c r="AP130" s="785"/>
      <c r="AQ130" s="786"/>
      <c r="AR130" s="786"/>
      <c r="AS130" s="786"/>
      <c r="AT130" s="787"/>
      <c r="AU130" s="235"/>
      <c r="AV130" s="235"/>
      <c r="AW130" s="235"/>
      <c r="AX130" s="749" t="s">
        <v>455</v>
      </c>
      <c r="AY130" s="750"/>
      <c r="AZ130" s="750"/>
      <c r="BA130" s="750"/>
      <c r="BB130" s="750"/>
      <c r="BC130" s="750"/>
      <c r="BD130" s="750"/>
      <c r="BE130" s="751"/>
      <c r="BF130" s="703">
        <v>40.299999999999997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456</v>
      </c>
      <c r="X131" s="712"/>
      <c r="Y131" s="712"/>
      <c r="Z131" s="713"/>
      <c r="AA131" s="714">
        <v>1972890</v>
      </c>
      <c r="AB131" s="715"/>
      <c r="AC131" s="715"/>
      <c r="AD131" s="715"/>
      <c r="AE131" s="716"/>
      <c r="AF131" s="717">
        <v>1960901</v>
      </c>
      <c r="AG131" s="715"/>
      <c r="AH131" s="715"/>
      <c r="AI131" s="715"/>
      <c r="AJ131" s="716"/>
      <c r="AK131" s="717">
        <v>1972716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458</v>
      </c>
      <c r="W132" s="735"/>
      <c r="X132" s="735"/>
      <c r="Y132" s="735"/>
      <c r="Z132" s="736"/>
      <c r="AA132" s="737">
        <v>12.22364146</v>
      </c>
      <c r="AB132" s="738"/>
      <c r="AC132" s="738"/>
      <c r="AD132" s="738"/>
      <c r="AE132" s="739"/>
      <c r="AF132" s="740">
        <v>11.18521537</v>
      </c>
      <c r="AG132" s="738"/>
      <c r="AH132" s="738"/>
      <c r="AI132" s="738"/>
      <c r="AJ132" s="739"/>
      <c r="AK132" s="740">
        <v>10.85209427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459</v>
      </c>
      <c r="W133" s="744"/>
      <c r="X133" s="744"/>
      <c r="Y133" s="744"/>
      <c r="Z133" s="745"/>
      <c r="AA133" s="746">
        <v>14.5</v>
      </c>
      <c r="AB133" s="747"/>
      <c r="AC133" s="747"/>
      <c r="AD133" s="747"/>
      <c r="AE133" s="748"/>
      <c r="AF133" s="746">
        <v>12.1</v>
      </c>
      <c r="AG133" s="747"/>
      <c r="AH133" s="747"/>
      <c r="AI133" s="747"/>
      <c r="AJ133" s="748"/>
      <c r="AK133" s="746">
        <v>11.4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4" zoomScaleNormal="85" zoomScaleSheetLayoutView="55" workbookViewId="0">
      <selection activeCell="R54" sqref="R5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4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7" t="s">
        <v>462</v>
      </c>
      <c r="L7" s="254"/>
      <c r="M7" s="255" t="s">
        <v>463</v>
      </c>
      <c r="N7" s="256"/>
    </row>
    <row r="8" spans="1:16" x14ac:dyDescent="0.15">
      <c r="A8" s="248"/>
      <c r="B8" s="244"/>
      <c r="C8" s="244"/>
      <c r="D8" s="244"/>
      <c r="E8" s="244"/>
      <c r="F8" s="244"/>
      <c r="G8" s="257"/>
      <c r="H8" s="258"/>
      <c r="I8" s="258"/>
      <c r="J8" s="259"/>
      <c r="K8" s="1118"/>
      <c r="L8" s="260" t="s">
        <v>464</v>
      </c>
      <c r="M8" s="261" t="s">
        <v>465</v>
      </c>
      <c r="N8" s="262" t="s">
        <v>466</v>
      </c>
    </row>
    <row r="9" spans="1:16" x14ac:dyDescent="0.15">
      <c r="A9" s="248"/>
      <c r="B9" s="244"/>
      <c r="C9" s="244"/>
      <c r="D9" s="244"/>
      <c r="E9" s="244"/>
      <c r="F9" s="244"/>
      <c r="G9" s="1131" t="s">
        <v>467</v>
      </c>
      <c r="H9" s="1132"/>
      <c r="I9" s="1132"/>
      <c r="J9" s="1133"/>
      <c r="K9" s="263">
        <v>938566</v>
      </c>
      <c r="L9" s="264">
        <v>232722</v>
      </c>
      <c r="M9" s="265">
        <v>92830</v>
      </c>
      <c r="N9" s="266">
        <v>150.69999999999999</v>
      </c>
    </row>
    <row r="10" spans="1:16" x14ac:dyDescent="0.15">
      <c r="A10" s="248"/>
      <c r="B10" s="244"/>
      <c r="C10" s="244"/>
      <c r="D10" s="244"/>
      <c r="E10" s="244"/>
      <c r="F10" s="244"/>
      <c r="G10" s="1131" t="s">
        <v>468</v>
      </c>
      <c r="H10" s="1132"/>
      <c r="I10" s="1132"/>
      <c r="J10" s="1133"/>
      <c r="K10" s="267">
        <v>40625</v>
      </c>
      <c r="L10" s="268">
        <v>10073</v>
      </c>
      <c r="M10" s="269">
        <v>5529</v>
      </c>
      <c r="N10" s="270">
        <v>82.2</v>
      </c>
    </row>
    <row r="11" spans="1:16" ht="13.5" customHeight="1" x14ac:dyDescent="0.15">
      <c r="A11" s="248"/>
      <c r="B11" s="244"/>
      <c r="C11" s="244"/>
      <c r="D11" s="244"/>
      <c r="E11" s="244"/>
      <c r="F11" s="244"/>
      <c r="G11" s="1131" t="s">
        <v>469</v>
      </c>
      <c r="H11" s="1132"/>
      <c r="I11" s="1132"/>
      <c r="J11" s="1133"/>
      <c r="K11" s="267">
        <v>10216</v>
      </c>
      <c r="L11" s="268">
        <v>2533</v>
      </c>
      <c r="M11" s="269">
        <v>4979</v>
      </c>
      <c r="N11" s="270">
        <v>-49.1</v>
      </c>
    </row>
    <row r="12" spans="1:16" ht="13.5" customHeight="1" x14ac:dyDescent="0.15">
      <c r="A12" s="248"/>
      <c r="B12" s="244"/>
      <c r="C12" s="244"/>
      <c r="D12" s="244"/>
      <c r="E12" s="244"/>
      <c r="F12" s="244"/>
      <c r="G12" s="1131" t="s">
        <v>470</v>
      </c>
      <c r="H12" s="1132"/>
      <c r="I12" s="1132"/>
      <c r="J12" s="1133"/>
      <c r="K12" s="267">
        <v>58978</v>
      </c>
      <c r="L12" s="268">
        <v>14624</v>
      </c>
      <c r="M12" s="269">
        <v>915</v>
      </c>
      <c r="N12" s="270">
        <v>1498.3</v>
      </c>
    </row>
    <row r="13" spans="1:16" ht="13.5" customHeight="1" x14ac:dyDescent="0.15">
      <c r="A13" s="248"/>
      <c r="B13" s="244"/>
      <c r="C13" s="244"/>
      <c r="D13" s="244"/>
      <c r="E13" s="244"/>
      <c r="F13" s="244"/>
      <c r="G13" s="1131" t="s">
        <v>471</v>
      </c>
      <c r="H13" s="1132"/>
      <c r="I13" s="1132"/>
      <c r="J13" s="1133"/>
      <c r="K13" s="267" t="s">
        <v>472</v>
      </c>
      <c r="L13" s="268" t="s">
        <v>472</v>
      </c>
      <c r="M13" s="269" t="s">
        <v>472</v>
      </c>
      <c r="N13" s="270" t="s">
        <v>472</v>
      </c>
    </row>
    <row r="14" spans="1:16" ht="13.5" customHeight="1" x14ac:dyDescent="0.15">
      <c r="A14" s="248"/>
      <c r="B14" s="244"/>
      <c r="C14" s="244"/>
      <c r="D14" s="244"/>
      <c r="E14" s="244"/>
      <c r="F14" s="244"/>
      <c r="G14" s="1131" t="s">
        <v>473</v>
      </c>
      <c r="H14" s="1132"/>
      <c r="I14" s="1132"/>
      <c r="J14" s="1133"/>
      <c r="K14" s="267">
        <v>16060</v>
      </c>
      <c r="L14" s="268">
        <v>3982</v>
      </c>
      <c r="M14" s="269">
        <v>4982</v>
      </c>
      <c r="N14" s="270">
        <v>-20.100000000000001</v>
      </c>
    </row>
    <row r="15" spans="1:16" ht="13.5" customHeight="1" x14ac:dyDescent="0.15">
      <c r="A15" s="248"/>
      <c r="B15" s="244"/>
      <c r="C15" s="244"/>
      <c r="D15" s="244"/>
      <c r="E15" s="244"/>
      <c r="F15" s="244"/>
      <c r="G15" s="1131" t="s">
        <v>474</v>
      </c>
      <c r="H15" s="1132"/>
      <c r="I15" s="1132"/>
      <c r="J15" s="1133"/>
      <c r="K15" s="267">
        <v>11466</v>
      </c>
      <c r="L15" s="268">
        <v>2843</v>
      </c>
      <c r="M15" s="269">
        <v>1514</v>
      </c>
      <c r="N15" s="270">
        <v>87.8</v>
      </c>
    </row>
    <row r="16" spans="1:16" x14ac:dyDescent="0.15">
      <c r="A16" s="248"/>
      <c r="B16" s="244"/>
      <c r="C16" s="244"/>
      <c r="D16" s="244"/>
      <c r="E16" s="244"/>
      <c r="F16" s="244"/>
      <c r="G16" s="1134" t="s">
        <v>475</v>
      </c>
      <c r="H16" s="1135"/>
      <c r="I16" s="1135"/>
      <c r="J16" s="1136"/>
      <c r="K16" s="268">
        <v>-127853</v>
      </c>
      <c r="L16" s="268">
        <v>-31702</v>
      </c>
      <c r="M16" s="269">
        <v>-11733</v>
      </c>
      <c r="N16" s="270">
        <v>170.2</v>
      </c>
    </row>
    <row r="17" spans="1:16" x14ac:dyDescent="0.15">
      <c r="A17" s="248"/>
      <c r="B17" s="244"/>
      <c r="C17" s="244"/>
      <c r="D17" s="244"/>
      <c r="E17" s="244"/>
      <c r="F17" s="244"/>
      <c r="G17" s="1134" t="s">
        <v>168</v>
      </c>
      <c r="H17" s="1135"/>
      <c r="I17" s="1135"/>
      <c r="J17" s="1136"/>
      <c r="K17" s="268">
        <v>948058</v>
      </c>
      <c r="L17" s="268">
        <v>235075</v>
      </c>
      <c r="M17" s="269">
        <v>99015</v>
      </c>
      <c r="N17" s="270">
        <v>137.4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28" t="s">
        <v>480</v>
      </c>
      <c r="H21" s="1129"/>
      <c r="I21" s="1129"/>
      <c r="J21" s="1130"/>
      <c r="K21" s="280">
        <v>24.3</v>
      </c>
      <c r="L21" s="281">
        <v>10.5</v>
      </c>
      <c r="M21" s="282">
        <v>13.8</v>
      </c>
      <c r="N21" s="249"/>
      <c r="O21" s="283"/>
      <c r="P21" s="279"/>
    </row>
    <row r="22" spans="1:16" s="284" customFormat="1" x14ac:dyDescent="0.15">
      <c r="A22" s="279"/>
      <c r="B22" s="249"/>
      <c r="C22" s="249"/>
      <c r="D22" s="249"/>
      <c r="E22" s="249"/>
      <c r="F22" s="249"/>
      <c r="G22" s="1128" t="s">
        <v>481</v>
      </c>
      <c r="H22" s="1129"/>
      <c r="I22" s="1129"/>
      <c r="J22" s="1130"/>
      <c r="K22" s="285">
        <v>93.9</v>
      </c>
      <c r="L22" s="286">
        <v>95.2</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7" t="s">
        <v>462</v>
      </c>
      <c r="L30" s="254"/>
      <c r="M30" s="255" t="s">
        <v>463</v>
      </c>
      <c r="N30" s="256"/>
    </row>
    <row r="31" spans="1:16" x14ac:dyDescent="0.15">
      <c r="A31" s="248"/>
      <c r="B31" s="244"/>
      <c r="C31" s="244"/>
      <c r="D31" s="244"/>
      <c r="E31" s="244"/>
      <c r="F31" s="244"/>
      <c r="G31" s="257"/>
      <c r="H31" s="258"/>
      <c r="I31" s="258"/>
      <c r="J31" s="259"/>
      <c r="K31" s="1118"/>
      <c r="L31" s="260" t="s">
        <v>464</v>
      </c>
      <c r="M31" s="261" t="s">
        <v>465</v>
      </c>
      <c r="N31" s="262" t="s">
        <v>466</v>
      </c>
    </row>
    <row r="32" spans="1:16" ht="27" customHeight="1" x14ac:dyDescent="0.15">
      <c r="A32" s="248"/>
      <c r="B32" s="244"/>
      <c r="C32" s="244"/>
      <c r="D32" s="244"/>
      <c r="E32" s="244"/>
      <c r="F32" s="244"/>
      <c r="G32" s="1119" t="s">
        <v>485</v>
      </c>
      <c r="H32" s="1120"/>
      <c r="I32" s="1120"/>
      <c r="J32" s="1121"/>
      <c r="K32" s="294">
        <v>488409</v>
      </c>
      <c r="L32" s="294">
        <v>121103</v>
      </c>
      <c r="M32" s="295">
        <v>73068</v>
      </c>
      <c r="N32" s="296">
        <v>65.7</v>
      </c>
    </row>
    <row r="33" spans="1:16" ht="13.5" customHeight="1" x14ac:dyDescent="0.15">
      <c r="A33" s="248"/>
      <c r="B33" s="244"/>
      <c r="C33" s="244"/>
      <c r="D33" s="244"/>
      <c r="E33" s="244"/>
      <c r="F33" s="244"/>
      <c r="G33" s="1119" t="s">
        <v>486</v>
      </c>
      <c r="H33" s="1120"/>
      <c r="I33" s="1120"/>
      <c r="J33" s="1121"/>
      <c r="K33" s="294" t="s">
        <v>472</v>
      </c>
      <c r="L33" s="294" t="s">
        <v>472</v>
      </c>
      <c r="M33" s="295" t="s">
        <v>472</v>
      </c>
      <c r="N33" s="296" t="s">
        <v>472</v>
      </c>
    </row>
    <row r="34" spans="1:16" ht="27" customHeight="1" x14ac:dyDescent="0.15">
      <c r="A34" s="248"/>
      <c r="B34" s="244"/>
      <c r="C34" s="244"/>
      <c r="D34" s="244"/>
      <c r="E34" s="244"/>
      <c r="F34" s="244"/>
      <c r="G34" s="1119" t="s">
        <v>487</v>
      </c>
      <c r="H34" s="1120"/>
      <c r="I34" s="1120"/>
      <c r="J34" s="1121"/>
      <c r="K34" s="294" t="s">
        <v>472</v>
      </c>
      <c r="L34" s="294" t="s">
        <v>472</v>
      </c>
      <c r="M34" s="295" t="s">
        <v>472</v>
      </c>
      <c r="N34" s="296" t="s">
        <v>472</v>
      </c>
    </row>
    <row r="35" spans="1:16" ht="27" customHeight="1" x14ac:dyDescent="0.15">
      <c r="A35" s="248"/>
      <c r="B35" s="244"/>
      <c r="C35" s="244"/>
      <c r="D35" s="244"/>
      <c r="E35" s="244"/>
      <c r="F35" s="244"/>
      <c r="G35" s="1119" t="s">
        <v>488</v>
      </c>
      <c r="H35" s="1120"/>
      <c r="I35" s="1120"/>
      <c r="J35" s="1121"/>
      <c r="K35" s="294">
        <v>260001</v>
      </c>
      <c r="L35" s="294">
        <v>64468</v>
      </c>
      <c r="M35" s="295">
        <v>26701</v>
      </c>
      <c r="N35" s="296">
        <v>141.4</v>
      </c>
    </row>
    <row r="36" spans="1:16" ht="27" customHeight="1" x14ac:dyDescent="0.15">
      <c r="A36" s="248"/>
      <c r="B36" s="244"/>
      <c r="C36" s="244"/>
      <c r="D36" s="244"/>
      <c r="E36" s="244"/>
      <c r="F36" s="244"/>
      <c r="G36" s="1119" t="s">
        <v>489</v>
      </c>
      <c r="H36" s="1120"/>
      <c r="I36" s="1120"/>
      <c r="J36" s="1121"/>
      <c r="K36" s="294">
        <v>47212</v>
      </c>
      <c r="L36" s="294">
        <v>11706</v>
      </c>
      <c r="M36" s="295">
        <v>1609</v>
      </c>
      <c r="N36" s="296">
        <v>627.5</v>
      </c>
    </row>
    <row r="37" spans="1:16" ht="13.5" customHeight="1" x14ac:dyDescent="0.15">
      <c r="A37" s="248"/>
      <c r="B37" s="244"/>
      <c r="C37" s="244"/>
      <c r="D37" s="244"/>
      <c r="E37" s="244"/>
      <c r="F37" s="244"/>
      <c r="G37" s="1119" t="s">
        <v>490</v>
      </c>
      <c r="H37" s="1120"/>
      <c r="I37" s="1120"/>
      <c r="J37" s="1121"/>
      <c r="K37" s="294" t="s">
        <v>472</v>
      </c>
      <c r="L37" s="294" t="s">
        <v>472</v>
      </c>
      <c r="M37" s="295">
        <v>822</v>
      </c>
      <c r="N37" s="296" t="s">
        <v>472</v>
      </c>
    </row>
    <row r="38" spans="1:16" ht="27" customHeight="1" x14ac:dyDescent="0.15">
      <c r="A38" s="248"/>
      <c r="B38" s="244"/>
      <c r="C38" s="244"/>
      <c r="D38" s="244"/>
      <c r="E38" s="244"/>
      <c r="F38" s="244"/>
      <c r="G38" s="1122" t="s">
        <v>491</v>
      </c>
      <c r="H38" s="1123"/>
      <c r="I38" s="1123"/>
      <c r="J38" s="1124"/>
      <c r="K38" s="297" t="s">
        <v>472</v>
      </c>
      <c r="L38" s="297" t="s">
        <v>472</v>
      </c>
      <c r="M38" s="298">
        <v>7</v>
      </c>
      <c r="N38" s="299" t="s">
        <v>472</v>
      </c>
      <c r="O38" s="293"/>
    </row>
    <row r="39" spans="1:16" x14ac:dyDescent="0.15">
      <c r="A39" s="248"/>
      <c r="B39" s="244"/>
      <c r="C39" s="244"/>
      <c r="D39" s="244"/>
      <c r="E39" s="244"/>
      <c r="F39" s="244"/>
      <c r="G39" s="1122" t="s">
        <v>492</v>
      </c>
      <c r="H39" s="1123"/>
      <c r="I39" s="1123"/>
      <c r="J39" s="1124"/>
      <c r="K39" s="300">
        <v>-144287</v>
      </c>
      <c r="L39" s="300">
        <v>-35777</v>
      </c>
      <c r="M39" s="301">
        <v>-8545</v>
      </c>
      <c r="N39" s="302">
        <v>318.7</v>
      </c>
      <c r="O39" s="293"/>
    </row>
    <row r="40" spans="1:16" ht="27" customHeight="1" x14ac:dyDescent="0.15">
      <c r="A40" s="248"/>
      <c r="B40" s="244"/>
      <c r="C40" s="244"/>
      <c r="D40" s="244"/>
      <c r="E40" s="244"/>
      <c r="F40" s="244"/>
      <c r="G40" s="1119" t="s">
        <v>493</v>
      </c>
      <c r="H40" s="1120"/>
      <c r="I40" s="1120"/>
      <c r="J40" s="1121"/>
      <c r="K40" s="300">
        <v>-437254</v>
      </c>
      <c r="L40" s="300">
        <v>-108419</v>
      </c>
      <c r="M40" s="301">
        <v>-58708</v>
      </c>
      <c r="N40" s="302">
        <v>84.7</v>
      </c>
      <c r="O40" s="293"/>
    </row>
    <row r="41" spans="1:16" x14ac:dyDescent="0.15">
      <c r="A41" s="248"/>
      <c r="B41" s="244"/>
      <c r="C41" s="244"/>
      <c r="D41" s="244"/>
      <c r="E41" s="244"/>
      <c r="F41" s="244"/>
      <c r="G41" s="1125" t="s">
        <v>278</v>
      </c>
      <c r="H41" s="1126"/>
      <c r="I41" s="1126"/>
      <c r="J41" s="1127"/>
      <c r="K41" s="294">
        <v>214081</v>
      </c>
      <c r="L41" s="300">
        <v>53082</v>
      </c>
      <c r="M41" s="301">
        <v>34954</v>
      </c>
      <c r="N41" s="302">
        <v>51.9</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12" t="s">
        <v>462</v>
      </c>
      <c r="J49" s="1114" t="s">
        <v>497</v>
      </c>
      <c r="K49" s="1115"/>
      <c r="L49" s="1115"/>
      <c r="M49" s="1115"/>
      <c r="N49" s="1116"/>
    </row>
    <row r="50" spans="1:14" x14ac:dyDescent="0.15">
      <c r="A50" s="248"/>
      <c r="B50" s="244"/>
      <c r="C50" s="244"/>
      <c r="D50" s="244"/>
      <c r="E50" s="244"/>
      <c r="F50" s="244"/>
      <c r="G50" s="312"/>
      <c r="H50" s="313"/>
      <c r="I50" s="1113"/>
      <c r="J50" s="314" t="s">
        <v>498</v>
      </c>
      <c r="K50" s="315" t="s">
        <v>499</v>
      </c>
      <c r="L50" s="316" t="s">
        <v>500</v>
      </c>
      <c r="M50" s="317" t="s">
        <v>501</v>
      </c>
      <c r="N50" s="318" t="s">
        <v>502</v>
      </c>
    </row>
    <row r="51" spans="1:14" x14ac:dyDescent="0.15">
      <c r="A51" s="248"/>
      <c r="B51" s="244"/>
      <c r="C51" s="244"/>
      <c r="D51" s="244"/>
      <c r="E51" s="244"/>
      <c r="F51" s="244"/>
      <c r="G51" s="310" t="s">
        <v>503</v>
      </c>
      <c r="H51" s="311"/>
      <c r="I51" s="319">
        <v>302241</v>
      </c>
      <c r="J51" s="320">
        <v>65862</v>
      </c>
      <c r="K51" s="321">
        <v>260.8</v>
      </c>
      <c r="L51" s="322">
        <v>42528</v>
      </c>
      <c r="M51" s="323">
        <v>27.8</v>
      </c>
      <c r="N51" s="324">
        <v>233</v>
      </c>
    </row>
    <row r="52" spans="1:14" x14ac:dyDescent="0.15">
      <c r="A52" s="248"/>
      <c r="B52" s="244"/>
      <c r="C52" s="244"/>
      <c r="D52" s="244"/>
      <c r="E52" s="244"/>
      <c r="F52" s="244"/>
      <c r="G52" s="325"/>
      <c r="H52" s="326" t="s">
        <v>504</v>
      </c>
      <c r="I52" s="327">
        <v>193460</v>
      </c>
      <c r="J52" s="328">
        <v>42157</v>
      </c>
      <c r="K52" s="329">
        <v>190.2</v>
      </c>
      <c r="L52" s="330">
        <v>27703</v>
      </c>
      <c r="M52" s="331">
        <v>19.3</v>
      </c>
      <c r="N52" s="332">
        <v>170.9</v>
      </c>
    </row>
    <row r="53" spans="1:14" x14ac:dyDescent="0.15">
      <c r="A53" s="248"/>
      <c r="B53" s="244"/>
      <c r="C53" s="244"/>
      <c r="D53" s="244"/>
      <c r="E53" s="244"/>
      <c r="F53" s="244"/>
      <c r="G53" s="310" t="s">
        <v>505</v>
      </c>
      <c r="H53" s="311"/>
      <c r="I53" s="319">
        <v>567787</v>
      </c>
      <c r="J53" s="320">
        <v>128313</v>
      </c>
      <c r="K53" s="321">
        <v>94.8</v>
      </c>
      <c r="L53" s="322">
        <v>63360</v>
      </c>
      <c r="M53" s="323">
        <v>49</v>
      </c>
      <c r="N53" s="324">
        <v>45.8</v>
      </c>
    </row>
    <row r="54" spans="1:14" x14ac:dyDescent="0.15">
      <c r="A54" s="248"/>
      <c r="B54" s="244"/>
      <c r="C54" s="244"/>
      <c r="D54" s="244"/>
      <c r="E54" s="244"/>
      <c r="F54" s="244"/>
      <c r="G54" s="325"/>
      <c r="H54" s="326" t="s">
        <v>504</v>
      </c>
      <c r="I54" s="327">
        <v>220456</v>
      </c>
      <c r="J54" s="328">
        <v>49821</v>
      </c>
      <c r="K54" s="329">
        <v>18.2</v>
      </c>
      <c r="L54" s="330">
        <v>32304</v>
      </c>
      <c r="M54" s="331">
        <v>16.600000000000001</v>
      </c>
      <c r="N54" s="332">
        <v>1.6</v>
      </c>
    </row>
    <row r="55" spans="1:14" x14ac:dyDescent="0.15">
      <c r="A55" s="248"/>
      <c r="B55" s="244"/>
      <c r="C55" s="244"/>
      <c r="D55" s="244"/>
      <c r="E55" s="244"/>
      <c r="F55" s="244"/>
      <c r="G55" s="310" t="s">
        <v>506</v>
      </c>
      <c r="H55" s="311"/>
      <c r="I55" s="319">
        <v>359351</v>
      </c>
      <c r="J55" s="320">
        <v>84375</v>
      </c>
      <c r="K55" s="321">
        <v>-34.200000000000003</v>
      </c>
      <c r="L55" s="322">
        <v>52377</v>
      </c>
      <c r="M55" s="323">
        <v>-17.3</v>
      </c>
      <c r="N55" s="324">
        <v>-16.899999999999999</v>
      </c>
    </row>
    <row r="56" spans="1:14" x14ac:dyDescent="0.15">
      <c r="A56" s="248"/>
      <c r="B56" s="244"/>
      <c r="C56" s="244"/>
      <c r="D56" s="244"/>
      <c r="E56" s="244"/>
      <c r="F56" s="244"/>
      <c r="G56" s="325"/>
      <c r="H56" s="326" t="s">
        <v>504</v>
      </c>
      <c r="I56" s="327">
        <v>185604</v>
      </c>
      <c r="J56" s="328">
        <v>43579</v>
      </c>
      <c r="K56" s="329">
        <v>-12.5</v>
      </c>
      <c r="L56" s="330">
        <v>23455</v>
      </c>
      <c r="M56" s="331">
        <v>-27.4</v>
      </c>
      <c r="N56" s="332">
        <v>14.9</v>
      </c>
    </row>
    <row r="57" spans="1:14" x14ac:dyDescent="0.15">
      <c r="A57" s="248"/>
      <c r="B57" s="244"/>
      <c r="C57" s="244"/>
      <c r="D57" s="244"/>
      <c r="E57" s="244"/>
      <c r="F57" s="244"/>
      <c r="G57" s="310" t="s">
        <v>507</v>
      </c>
      <c r="H57" s="311"/>
      <c r="I57" s="319">
        <v>451884</v>
      </c>
      <c r="J57" s="320">
        <v>109601</v>
      </c>
      <c r="K57" s="321">
        <v>29.9</v>
      </c>
      <c r="L57" s="322">
        <v>62524</v>
      </c>
      <c r="M57" s="323">
        <v>19.399999999999999</v>
      </c>
      <c r="N57" s="324">
        <v>10.5</v>
      </c>
    </row>
    <row r="58" spans="1:14" x14ac:dyDescent="0.15">
      <c r="A58" s="248"/>
      <c r="B58" s="244"/>
      <c r="C58" s="244"/>
      <c r="D58" s="244"/>
      <c r="E58" s="244"/>
      <c r="F58" s="244"/>
      <c r="G58" s="325"/>
      <c r="H58" s="326" t="s">
        <v>504</v>
      </c>
      <c r="I58" s="327">
        <v>309186</v>
      </c>
      <c r="J58" s="328">
        <v>74991</v>
      </c>
      <c r="K58" s="329">
        <v>72.099999999999994</v>
      </c>
      <c r="L58" s="330">
        <v>27569</v>
      </c>
      <c r="M58" s="331">
        <v>17.5</v>
      </c>
      <c r="N58" s="332">
        <v>54.6</v>
      </c>
    </row>
    <row r="59" spans="1:14" x14ac:dyDescent="0.15">
      <c r="A59" s="248"/>
      <c r="B59" s="244"/>
      <c r="C59" s="244"/>
      <c r="D59" s="244"/>
      <c r="E59" s="244"/>
      <c r="F59" s="244"/>
      <c r="G59" s="310" t="s">
        <v>508</v>
      </c>
      <c r="H59" s="311"/>
      <c r="I59" s="319">
        <v>547267</v>
      </c>
      <c r="J59" s="320">
        <v>135697</v>
      </c>
      <c r="K59" s="321">
        <v>23.8</v>
      </c>
      <c r="L59" s="322">
        <v>80149</v>
      </c>
      <c r="M59" s="323">
        <v>28.2</v>
      </c>
      <c r="N59" s="324">
        <v>-4.4000000000000004</v>
      </c>
    </row>
    <row r="60" spans="1:14" x14ac:dyDescent="0.15">
      <c r="A60" s="248"/>
      <c r="B60" s="244"/>
      <c r="C60" s="244"/>
      <c r="D60" s="244"/>
      <c r="E60" s="244"/>
      <c r="F60" s="244"/>
      <c r="G60" s="325"/>
      <c r="H60" s="326" t="s">
        <v>504</v>
      </c>
      <c r="I60" s="333">
        <v>469659</v>
      </c>
      <c r="J60" s="328">
        <v>116454</v>
      </c>
      <c r="K60" s="329">
        <v>55.3</v>
      </c>
      <c r="L60" s="330">
        <v>38398</v>
      </c>
      <c r="M60" s="331">
        <v>39.299999999999997</v>
      </c>
      <c r="N60" s="332">
        <v>16</v>
      </c>
    </row>
    <row r="61" spans="1:14" x14ac:dyDescent="0.15">
      <c r="A61" s="248"/>
      <c r="B61" s="244"/>
      <c r="C61" s="244"/>
      <c r="D61" s="244"/>
      <c r="E61" s="244"/>
      <c r="F61" s="244"/>
      <c r="G61" s="310" t="s">
        <v>509</v>
      </c>
      <c r="H61" s="334"/>
      <c r="I61" s="335">
        <v>445706</v>
      </c>
      <c r="J61" s="336">
        <v>104770</v>
      </c>
      <c r="K61" s="337">
        <v>75</v>
      </c>
      <c r="L61" s="338">
        <v>60188</v>
      </c>
      <c r="M61" s="339">
        <v>21.4</v>
      </c>
      <c r="N61" s="324">
        <v>53.6</v>
      </c>
    </row>
    <row r="62" spans="1:14" x14ac:dyDescent="0.15">
      <c r="A62" s="248"/>
      <c r="B62" s="244"/>
      <c r="C62" s="244"/>
      <c r="D62" s="244"/>
      <c r="E62" s="244"/>
      <c r="F62" s="244"/>
      <c r="G62" s="325"/>
      <c r="H62" s="326" t="s">
        <v>504</v>
      </c>
      <c r="I62" s="327">
        <v>275673</v>
      </c>
      <c r="J62" s="328">
        <v>65400</v>
      </c>
      <c r="K62" s="329">
        <v>64.7</v>
      </c>
      <c r="L62" s="330">
        <v>29886</v>
      </c>
      <c r="M62" s="331">
        <v>13.1</v>
      </c>
      <c r="N62" s="332">
        <v>51.6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7" t="s">
        <v>3</v>
      </c>
      <c r="D47" s="1137"/>
      <c r="E47" s="1138"/>
      <c r="F47" s="11">
        <v>29.3</v>
      </c>
      <c r="G47" s="12">
        <v>35.54</v>
      </c>
      <c r="H47" s="12">
        <v>47.72</v>
      </c>
      <c r="I47" s="12">
        <v>60.32</v>
      </c>
      <c r="J47" s="13">
        <v>72.62</v>
      </c>
    </row>
    <row r="48" spans="2:10" ht="57.75" customHeight="1" x14ac:dyDescent="0.15">
      <c r="B48" s="14"/>
      <c r="C48" s="1139" t="s">
        <v>4</v>
      </c>
      <c r="D48" s="1139"/>
      <c r="E48" s="1140"/>
      <c r="F48" s="15">
        <v>5.96</v>
      </c>
      <c r="G48" s="16">
        <v>6.69</v>
      </c>
      <c r="H48" s="16">
        <v>5.39</v>
      </c>
      <c r="I48" s="16">
        <v>5.9</v>
      </c>
      <c r="J48" s="17">
        <v>6.62</v>
      </c>
    </row>
    <row r="49" spans="2:10" ht="57.75" customHeight="1" thickBot="1" x14ac:dyDescent="0.2">
      <c r="B49" s="18"/>
      <c r="C49" s="1141" t="s">
        <v>5</v>
      </c>
      <c r="D49" s="1141"/>
      <c r="E49" s="1142"/>
      <c r="F49" s="19">
        <v>17.98</v>
      </c>
      <c r="G49" s="20">
        <v>14.3</v>
      </c>
      <c r="H49" s="20">
        <v>10.210000000000001</v>
      </c>
      <c r="I49" s="20">
        <v>14.18</v>
      </c>
      <c r="J49" s="21">
        <v>13.19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49" t="s">
        <v>516</v>
      </c>
      <c r="D34" s="1149"/>
      <c r="E34" s="1150"/>
      <c r="F34" s="32">
        <v>5.8</v>
      </c>
      <c r="G34" s="33">
        <v>7.81</v>
      </c>
      <c r="H34" s="33">
        <v>8.9600000000000009</v>
      </c>
      <c r="I34" s="33">
        <v>10.95</v>
      </c>
      <c r="J34" s="34">
        <v>13.07</v>
      </c>
      <c r="K34" s="22"/>
      <c r="L34" s="22"/>
      <c r="M34" s="22"/>
      <c r="N34" s="22"/>
      <c r="O34" s="22"/>
      <c r="P34" s="22"/>
    </row>
    <row r="35" spans="1:16" ht="39" customHeight="1" x14ac:dyDescent="0.15">
      <c r="A35" s="22"/>
      <c r="B35" s="35"/>
      <c r="C35" s="1143" t="s">
        <v>517</v>
      </c>
      <c r="D35" s="1144"/>
      <c r="E35" s="1145"/>
      <c r="F35" s="36">
        <v>5.96</v>
      </c>
      <c r="G35" s="37">
        <v>6.69</v>
      </c>
      <c r="H35" s="37">
        <v>5.39</v>
      </c>
      <c r="I35" s="37">
        <v>5.9</v>
      </c>
      <c r="J35" s="38">
        <v>6.62</v>
      </c>
      <c r="K35" s="22"/>
      <c r="L35" s="22"/>
      <c r="M35" s="22"/>
      <c r="N35" s="22"/>
      <c r="O35" s="22"/>
      <c r="P35" s="22"/>
    </row>
    <row r="36" spans="1:16" ht="39" customHeight="1" x14ac:dyDescent="0.15">
      <c r="A36" s="22"/>
      <c r="B36" s="35"/>
      <c r="C36" s="1143" t="s">
        <v>518</v>
      </c>
      <c r="D36" s="1144"/>
      <c r="E36" s="1145"/>
      <c r="F36" s="36">
        <v>2.41</v>
      </c>
      <c r="G36" s="37">
        <v>4.1399999999999997</v>
      </c>
      <c r="H36" s="37">
        <v>4.54</v>
      </c>
      <c r="I36" s="37">
        <v>3.12</v>
      </c>
      <c r="J36" s="38">
        <v>1.49</v>
      </c>
      <c r="K36" s="22"/>
      <c r="L36" s="22"/>
      <c r="M36" s="22"/>
      <c r="N36" s="22"/>
      <c r="O36" s="22"/>
      <c r="P36" s="22"/>
    </row>
    <row r="37" spans="1:16" ht="39" customHeight="1" x14ac:dyDescent="0.15">
      <c r="A37" s="22"/>
      <c r="B37" s="35"/>
      <c r="C37" s="1143" t="s">
        <v>519</v>
      </c>
      <c r="D37" s="1144"/>
      <c r="E37" s="1145"/>
      <c r="F37" s="36">
        <v>0</v>
      </c>
      <c r="G37" s="37">
        <v>0</v>
      </c>
      <c r="H37" s="37">
        <v>0</v>
      </c>
      <c r="I37" s="37">
        <v>0.01</v>
      </c>
      <c r="J37" s="38">
        <v>0.02</v>
      </c>
      <c r="K37" s="22"/>
      <c r="L37" s="22"/>
      <c r="M37" s="22"/>
      <c r="N37" s="22"/>
      <c r="O37" s="22"/>
      <c r="P37" s="22"/>
    </row>
    <row r="38" spans="1:16" ht="39" customHeight="1" x14ac:dyDescent="0.15">
      <c r="A38" s="22"/>
      <c r="B38" s="35"/>
      <c r="C38" s="1143" t="s">
        <v>520</v>
      </c>
      <c r="D38" s="1144"/>
      <c r="E38" s="1145"/>
      <c r="F38" s="36">
        <v>0</v>
      </c>
      <c r="G38" s="37">
        <v>0</v>
      </c>
      <c r="H38" s="37">
        <v>0</v>
      </c>
      <c r="I38" s="37">
        <v>0</v>
      </c>
      <c r="J38" s="38">
        <v>0</v>
      </c>
      <c r="K38" s="22"/>
      <c r="L38" s="22"/>
      <c r="M38" s="22"/>
      <c r="N38" s="22"/>
      <c r="O38" s="22"/>
      <c r="P38" s="22"/>
    </row>
    <row r="39" spans="1:16" ht="39" customHeight="1" x14ac:dyDescent="0.15">
      <c r="A39" s="22"/>
      <c r="B39" s="35"/>
      <c r="C39" s="1143" t="s">
        <v>521</v>
      </c>
      <c r="D39" s="1144"/>
      <c r="E39" s="1145"/>
      <c r="F39" s="36">
        <v>0</v>
      </c>
      <c r="G39" s="37">
        <v>0</v>
      </c>
      <c r="H39" s="37">
        <v>0</v>
      </c>
      <c r="I39" s="37">
        <v>0</v>
      </c>
      <c r="J39" s="38">
        <v>0</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522</v>
      </c>
      <c r="D42" s="1144"/>
      <c r="E42" s="1145"/>
      <c r="F42" s="36" t="s">
        <v>472</v>
      </c>
      <c r="G42" s="37" t="s">
        <v>472</v>
      </c>
      <c r="H42" s="37" t="s">
        <v>472</v>
      </c>
      <c r="I42" s="37" t="s">
        <v>472</v>
      </c>
      <c r="J42" s="38" t="s">
        <v>472</v>
      </c>
      <c r="K42" s="22"/>
      <c r="L42" s="22"/>
      <c r="M42" s="22"/>
      <c r="N42" s="22"/>
      <c r="O42" s="22"/>
      <c r="P42" s="22"/>
    </row>
    <row r="43" spans="1:16" ht="39" customHeight="1" thickBot="1" x14ac:dyDescent="0.2">
      <c r="A43" s="22"/>
      <c r="B43" s="40"/>
      <c r="C43" s="1146" t="s">
        <v>523</v>
      </c>
      <c r="D43" s="1147"/>
      <c r="E43" s="1148"/>
      <c r="F43" s="41" t="s">
        <v>472</v>
      </c>
      <c r="G43" s="42" t="s">
        <v>472</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780</v>
      </c>
      <c r="L45" s="60">
        <v>630</v>
      </c>
      <c r="M45" s="60">
        <v>551</v>
      </c>
      <c r="N45" s="60">
        <v>521</v>
      </c>
      <c r="O45" s="61">
        <v>488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x14ac:dyDescent="0.15">
      <c r="A48" s="48"/>
      <c r="B48" s="1161"/>
      <c r="C48" s="1162"/>
      <c r="D48" s="62"/>
      <c r="E48" s="1153" t="s">
        <v>15</v>
      </c>
      <c r="F48" s="1153"/>
      <c r="G48" s="1153"/>
      <c r="H48" s="1153"/>
      <c r="I48" s="1153"/>
      <c r="J48" s="1154"/>
      <c r="K48" s="63">
        <v>236</v>
      </c>
      <c r="L48" s="64">
        <v>202</v>
      </c>
      <c r="M48" s="64">
        <v>248</v>
      </c>
      <c r="N48" s="64">
        <v>256</v>
      </c>
      <c r="O48" s="65">
        <v>260</v>
      </c>
      <c r="P48" s="48"/>
      <c r="Q48" s="48"/>
      <c r="R48" s="48"/>
      <c r="S48" s="48"/>
      <c r="T48" s="48"/>
      <c r="U48" s="48"/>
    </row>
    <row r="49" spans="1:21" ht="30.75" customHeight="1" x14ac:dyDescent="0.15">
      <c r="A49" s="48"/>
      <c r="B49" s="1161"/>
      <c r="C49" s="1162"/>
      <c r="D49" s="62"/>
      <c r="E49" s="1153" t="s">
        <v>16</v>
      </c>
      <c r="F49" s="1153"/>
      <c r="G49" s="1153"/>
      <c r="H49" s="1153"/>
      <c r="I49" s="1153"/>
      <c r="J49" s="1154"/>
      <c r="K49" s="63">
        <v>48</v>
      </c>
      <c r="L49" s="64">
        <v>47</v>
      </c>
      <c r="M49" s="64">
        <v>47</v>
      </c>
      <c r="N49" s="64">
        <v>47</v>
      </c>
      <c r="O49" s="65">
        <v>47</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472</v>
      </c>
      <c r="L50" s="64" t="s">
        <v>472</v>
      </c>
      <c r="M50" s="64" t="s">
        <v>472</v>
      </c>
      <c r="N50" s="64" t="s">
        <v>472</v>
      </c>
      <c r="O50" s="65" t="s">
        <v>472</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472</v>
      </c>
      <c r="L51" s="64" t="s">
        <v>472</v>
      </c>
      <c r="M51" s="64" t="s">
        <v>472</v>
      </c>
      <c r="N51" s="64" t="s">
        <v>472</v>
      </c>
      <c r="O51" s="65" t="s">
        <v>472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717</v>
      </c>
      <c r="L52" s="64">
        <v>621</v>
      </c>
      <c r="M52" s="64">
        <v>606</v>
      </c>
      <c r="N52" s="64">
        <v>605</v>
      </c>
      <c r="O52" s="65">
        <v>581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347</v>
      </c>
      <c r="L53" s="69">
        <v>258</v>
      </c>
      <c r="M53" s="69">
        <v>240</v>
      </c>
      <c r="N53" s="69">
        <v>219</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2015-04-08T00:01:46Z</cp:lastPrinted>
  <dcterms:created xsi:type="dcterms:W3CDTF">2015-02-17T05:43:35Z</dcterms:created>
  <dcterms:modified xsi:type="dcterms:W3CDTF">2015-05-11T02:52:23Z</dcterms:modified>
  <cp:category/>
</cp:coreProperties>
</file>