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8830" windowHeight="66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workbook>
</file>

<file path=xl/calcChain.xml><?xml version="1.0" encoding="utf-8"?>
<calcChain xmlns="http://schemas.openxmlformats.org/spreadsheetml/2006/main">
  <c r="BG35" i="9" l="1"/>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U36" i="9"/>
  <c r="C36" i="9"/>
  <c r="CO35" i="9"/>
  <c r="BW35" i="9"/>
  <c r="AM35" i="9"/>
  <c r="C35" i="9"/>
  <c r="BW34" i="9"/>
  <c r="CO34" i="9" s="1"/>
  <c r="U34" i="9"/>
  <c r="U35" i="9" s="1"/>
  <c r="C34" i="9"/>
  <c r="AM34" i="9" l="1"/>
  <c r="BE34" i="9"/>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<sst xmlns="http://schemas.openxmlformats.org/spreadsheetml/2006/main" count="1071" uniqueCount="557">
  <si>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</si>
  <si>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</si>
  <si>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</si>
  <si>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</si>
  <si>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</si>
  <si>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</si>
  <si>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</si>
  <si>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</si>
  <si>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</si>
  <si>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</si>
  <si>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</si>
  <si>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</si>
  <si>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</si>
  <si>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</si>
  <si>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</si>
  <si>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</si>
  <si>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</si>
  <si>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</si>
  <si>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</si>
  <si>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</si>
  <si>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</si>
  <si>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</si>
  <si>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</si>
  <si>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</si>
  <si>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</si>
  <si>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</si>
  <si>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</si>
  <si>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</si>
  <si>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</si>
  <si>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</si>
  <si>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</si>
  <si>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</si>
  <si>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</si>
  <si>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</si>
  <si>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</si>
  <si>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</si>
  <si>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</si>
  <si>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</si>
  <si>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</si>
  <si>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</si>
  <si>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</si>
  <si>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</si>
  <si>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</si>
  <si>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</si>
  <si>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</si>
  <si>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</si>
  <si>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</si>
  <si>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</si>
  <si>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</si>
  <si>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</si>
  <si>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</si>
  <si>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</si>
  <si>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</si>
  <si>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</si>
  <si>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</si>
  <si>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</si>
  <si>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</si>
  <si>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</si>
  <si>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</si>
  <si>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</si>
  <si>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</si>
  <si>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</si>
  <si>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</si>
  <si>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</si>
  <si>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</si>
  <si>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</si>
  <si>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</si>
  <si>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</si>
  <si>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</si>
  <si>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</si>
  <si>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</si>
  <si>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</si>
  <si>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</si>
  <si>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</si>
  <si>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</si>
  <si>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</si>
  <si>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</si>
  <si>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</si>
  <si>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</si>
  <si>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</si>
  <si>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</si>
  <si>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</si>
  <si>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歌志内市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</si>
  <si>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</si>
  <si>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</si>
  <si>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</si>
  <si>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</si>
  <si>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</si>
  <si>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</si>
  <si>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</si>
  <si>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</si>
  <si>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</si>
  <si>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</si>
  <si>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</si>
  <si>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</si>
  <si>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</si>
  <si>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</si>
  <si>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</si>
  <si>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</si>
  <si>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</si>
  <si>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</si>
  <si>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</si>
  <si>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</si>
  <si>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</si>
  <si>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</si>
  <si>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</si>
  <si>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t>
    <phoneticPr fontId="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</si>
  <si>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</si>
  <si>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</si>
  <si>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</si>
  <si>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</si>
  <si>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</si>
  <si>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</si>
  <si>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</si>
  <si>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</si>
  <si>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</si>
  <si>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</si>
  <si>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</si>
  <si>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</si>
  <si>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</si>
  <si>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</si>
  <si>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</si>
  <si>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</si>
  <si>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</si>
  <si>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</si>
  <si>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</si>
  <si>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</si>
  <si>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</si>
  <si>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</si>
  <si>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</si>
  <si>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</si>
  <si>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</si>
  <si>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</si>
  <si>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</si>
  <si>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</si>
  <si>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-3.8</t>
    <phoneticPr fontId="5"/>
  </si>
  <si>
    <t>基準財政需要額</t>
    <phoneticPr fontId="18"/>
  </si>
  <si>
    <t>うち日本人(％)</t>
    <phoneticPr fontId="5"/>
  </si>
  <si>
    <t>-3.9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</si>
  <si>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</si>
  <si>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</si>
  <si>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</si>
  <si>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</si>
  <si>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</si>
  <si>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</si>
  <si>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</si>
  <si>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</si>
  <si>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</si>
  <si>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</si>
  <si>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</si>
  <si>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</si>
  <si>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</si>
  <si>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</si>
  <si>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</si>
  <si>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</si>
  <si>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</si>
  <si>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</si>
  <si>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</si>
  <si>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</si>
  <si>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</si>
  <si>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</si>
  <si>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</si>
  <si>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</si>
  <si>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</si>
  <si>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</si>
  <si>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</si>
  <si>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</si>
  <si>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</si>
  <si>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</si>
  <si>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</si>
  <si>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</si>
  <si>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</si>
  <si>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</si>
  <si>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</si>
  <si>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</si>
  <si>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</si>
  <si>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</si>
  <si>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</si>
  <si>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</si>
  <si>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</si>
  <si>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</si>
  <si>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</si>
  <si>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</si>
  <si>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</si>
  <si>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</si>
  <si>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</si>
  <si>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</si>
  <si>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</si>
  <si>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</si>
  <si>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</si>
  <si>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</si>
  <si>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</si>
  <si>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</si>
  <si>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</si>
  <si>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</si>
  <si>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</si>
  <si>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</si>
  <si>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</si>
  <si>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北海道歌志内市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</si>
  <si>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</si>
  <si>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</si>
  <si>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</si>
  <si>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</si>
  <si>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</si>
  <si>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</si>
  <si>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</si>
  <si>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</si>
  <si>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</si>
  <si>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</si>
  <si>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</si>
  <si>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</si>
  <si>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</si>
  <si>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</si>
  <si>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</si>
  <si>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</si>
  <si>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</si>
  <si>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</si>
  <si>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</si>
  <si>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</si>
  <si>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</si>
  <si>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</si>
  <si>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</si>
  <si>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</si>
  <si>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</si>
  <si>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</si>
  <si>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</si>
  <si>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</si>
  <si>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</si>
  <si>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</si>
  <si>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</si>
  <si>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</si>
  <si>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</si>
  <si>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</si>
  <si>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</si>
  <si>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</si>
  <si>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</si>
  <si>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</si>
  <si>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</si>
  <si>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</si>
  <si>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</si>
  <si>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</si>
  <si>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</si>
  <si>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</si>
  <si>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</si>
  <si>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</si>
  <si>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</si>
  <si>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</si>
  <si>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</si>
  <si>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</si>
  <si>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</si>
  <si>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</si>
  <si>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</si>
  <si>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</si>
  <si>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</si>
  <si>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</si>
  <si>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</si>
  <si>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</si>
  <si>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</si>
  <si>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</si>
  <si>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</si>
  <si>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</si>
  <si>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</si>
  <si>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</si>
  <si>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</si>
  <si>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</si>
  <si>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</si>
  <si>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</si>
  <si>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</si>
  <si>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</si>
  <si>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</si>
  <si>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</si>
  <si>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</si>
  <si>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</si>
  <si>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</si>
  <si>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</si>
  <si>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</si>
  <si>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</si>
  <si>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</si>
  <si>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</si>
  <si>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</si>
  <si>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</si>
  <si>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</si>
  <si>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</si>
  <si>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</si>
  <si>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</si>
  <si>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</si>
  <si>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</si>
  <si>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</si>
  <si>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</si>
  <si>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</si>
  <si>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</si>
  <si>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</si>
  <si>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</si>
  <si>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</si>
  <si>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</si>
  <si>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</si>
  <si>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</si>
  <si>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</si>
  <si>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</si>
  <si>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</si>
  <si>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</si>
  <si>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</si>
  <si>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</si>
  <si>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</si>
  <si>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</si>
  <si>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</si>
  <si>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</si>
  <si>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</si>
  <si>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</si>
  <si>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</si>
  <si>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</si>
  <si>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</si>
  <si>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</si>
  <si>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</si>
  <si>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</si>
  <si>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</si>
  <si>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</si>
  <si>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</si>
  <si>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</si>
  <si>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</si>
  <si>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</si>
  <si>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</si>
  <si>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</si>
  <si>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</si>
  <si>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</si>
  <si>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</si>
  <si>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</si>
  <si>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</si>
  <si>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</si>
  <si>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</si>
  <si>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</si>
  <si>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</si>
  <si>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t>
    <phoneticPr fontId="18"/>
  </si>
  <si>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</si>
  <si>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</si>
  <si>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</si>
  <si>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</si>
  <si>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</si>
  <si>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</si>
  <si>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</si>
  <si>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</si>
  <si>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</si>
  <si>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</si>
  <si>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</si>
  <si>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</si>
  <si>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</si>
  <si>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</si>
  <si>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北海道歌志内市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</si>
  <si>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</si>
  <si>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</si>
  <si>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</si>
  <si>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</si>
  <si>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</si>
  <si>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</si>
  <si>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</si>
  <si>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</si>
  <si>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</si>
  <si>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</si>
  <si>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</si>
  <si>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</si>
  <si>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</si>
  <si>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</si>
  <si>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</si>
  <si>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</si>
  <si>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</si>
  <si>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</si>
  <si>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</si>
  <si>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</si>
  <si>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</si>
  <si>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</si>
  <si>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</si>
  <si>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</si>
  <si>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</si>
  <si>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</si>
  <si>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</si>
  <si>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</si>
  <si>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</si>
  <si>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</si>
  <si>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</si>
  <si>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</si>
  <si>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</si>
  <si>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</si>
  <si>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</si>
  <si>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病院事業会計</t>
    <phoneticPr fontId="5"/>
  </si>
  <si>
    <t>法適用企業</t>
    <phoneticPr fontId="5"/>
  </si>
  <si>
    <t>市営公共下水道特別会計</t>
    <phoneticPr fontId="5"/>
  </si>
  <si>
    <t>法非適用企業</t>
    <phoneticPr fontId="5"/>
  </si>
  <si>
    <t>市営神威岳観光特別会計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</si>
  <si>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</si>
  <si>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</si>
  <si>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</si>
  <si>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</si>
  <si>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</si>
  <si>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</si>
  <si>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</si>
  <si>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</si>
  <si>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</si>
  <si>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</si>
  <si>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</si>
  <si>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</si>
  <si>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</si>
  <si>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</si>
  <si>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</si>
  <si>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</si>
  <si>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</si>
  <si>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</si>
  <si>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</si>
  <si>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</si>
  <si>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</si>
  <si>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</si>
  <si>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</si>
  <si>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</si>
  <si>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</si>
  <si>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</si>
  <si>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</si>
  <si>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</si>
  <si>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</si>
  <si>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</si>
  <si>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</si>
  <si>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</si>
  <si>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</si>
  <si>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</si>
  <si>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</si>
  <si>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</si>
  <si>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</si>
  <si>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</si>
  <si>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</si>
  <si>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</si>
  <si>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</si>
  <si>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</si>
  <si>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</si>
  <si>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</si>
  <si>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</si>
  <si>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</si>
  <si>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</si>
  <si>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</si>
  <si>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</si>
  <si>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</si>
  <si>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</si>
  <si>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</si>
  <si>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</si>
  <si>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</si>
  <si>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</si>
  <si>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</si>
  <si>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</si>
  <si>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</si>
  <si>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</si>
  <si>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</si>
  <si>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</si>
  <si>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</si>
  <si>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</si>
  <si>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</si>
  <si>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</si>
  <si>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</si>
  <si>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</si>
  <si>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</si>
  <si>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</si>
  <si>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</si>
  <si>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</si>
  <si>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</si>
  <si>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</si>
  <si>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</si>
  <si>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</si>
  <si>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</si>
  <si>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</si>
  <si>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</si>
  <si>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</si>
  <si>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</si>
  <si>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</si>
  <si>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</si>
  <si>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</si>
  <si>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</si>
  <si>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</si>
  <si>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</si>
  <si>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</si>
  <si>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</si>
  <si>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</si>
  <si>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</si>
  <si>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</si>
  <si>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</si>
  <si>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</si>
  <si>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</si>
  <si>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</si>
  <si>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</si>
  <si>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</si>
  <si>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</si>
  <si>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</si>
  <si>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</si>
  <si>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</si>
  <si>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</si>
  <si>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</si>
  <si>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</si>
  <si>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</si>
  <si>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</si>
  <si>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</si>
  <si>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</si>
  <si>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</si>
  <si>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</si>
  <si>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</si>
  <si>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</si>
  <si>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</si>
  <si>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</si>
  <si>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</si>
  <si>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</si>
  <si>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</si>
  <si>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</si>
  <si>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</si>
  <si>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</si>
  <si>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</si>
  <si>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</si>
  <si>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</si>
  <si>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</si>
  <si>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</si>
  <si>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</si>
  <si>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</si>
  <si>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</si>
  <si>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</si>
  <si>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</si>
  <si>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</si>
  <si>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</si>
  <si>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</si>
  <si>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</si>
  <si>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</si>
  <si>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0.43</t>
  </si>
  <si>
    <t>病院事業会計</t>
  </si>
  <si>
    <t>一般会計</t>
  </si>
  <si>
    <t>国民健康保険特別会計</t>
  </si>
  <si>
    <t>後期高齢者医療特別会計</t>
  </si>
  <si>
    <t>市営公共下水道特別会計</t>
  </si>
  <si>
    <t>市営神威岳観光特別会計</t>
  </si>
  <si>
    <t>その他会計（赤字）</t>
  </si>
  <si>
    <t>その他会計（黒字）</t>
  </si>
  <si>
    <t>歌志内振興公社</t>
    <rPh sb="0" eb="3">
      <t>ウタシナイ</t>
    </rPh>
    <rPh sb="3" eb="5">
      <t>シンコウ</t>
    </rPh>
    <rPh sb="5" eb="7">
      <t>コウシャ</t>
    </rPh>
    <phoneticPr fontId="2"/>
  </si>
  <si>
    <t>－</t>
    <phoneticPr fontId="2"/>
  </si>
  <si>
    <t>－</t>
    <phoneticPr fontId="2"/>
  </si>
  <si>
    <t>－</t>
    <phoneticPr fontId="2"/>
  </si>
  <si>
    <t>-</t>
    <phoneticPr fontId="5"/>
  </si>
  <si>
    <t>空知中部広域連合</t>
    <rPh sb="0" eb="2">
      <t>ソラチ</t>
    </rPh>
    <rPh sb="2" eb="4">
      <t>チュウブ</t>
    </rPh>
    <rPh sb="4" eb="6">
      <t>コウイキ</t>
    </rPh>
    <rPh sb="6" eb="8">
      <t>レンゴウ</t>
    </rPh>
    <phoneticPr fontId="2"/>
  </si>
  <si>
    <t>中空知広域市町村圏組合</t>
    <rPh sb="0" eb="1">
      <t>ナカ</t>
    </rPh>
    <rPh sb="1" eb="3">
      <t>ソラチ</t>
    </rPh>
    <rPh sb="3" eb="5">
      <t>コウイキ</t>
    </rPh>
    <rPh sb="5" eb="8">
      <t>シチョウソン</t>
    </rPh>
    <rPh sb="8" eb="9">
      <t>ケン</t>
    </rPh>
    <rPh sb="9" eb="11">
      <t>クミアイ</t>
    </rPh>
    <phoneticPr fontId="2"/>
  </si>
  <si>
    <t>空知教育センター</t>
    <rPh sb="0" eb="2">
      <t>ソラチ</t>
    </rPh>
    <rPh sb="2" eb="4">
      <t>キョウイク</t>
    </rPh>
    <phoneticPr fontId="2"/>
  </si>
  <si>
    <t>砂川地区保健衛生組合</t>
    <rPh sb="0" eb="2">
      <t>スナガワ</t>
    </rPh>
    <rPh sb="2" eb="4">
      <t>チク</t>
    </rPh>
    <rPh sb="4" eb="6">
      <t>ホケン</t>
    </rPh>
    <rPh sb="6" eb="8">
      <t>エイセイ</t>
    </rPh>
    <rPh sb="8" eb="10">
      <t>クミアイ</t>
    </rPh>
    <phoneticPr fontId="2"/>
  </si>
  <si>
    <t>中・北空知廃棄物処理広域連合</t>
    <rPh sb="0" eb="1">
      <t>ナカ</t>
    </rPh>
    <rPh sb="2" eb="3">
      <t>キタ</t>
    </rPh>
    <rPh sb="3" eb="5">
      <t>ソラチ</t>
    </rPh>
    <rPh sb="5" eb="8">
      <t>ハイキブツ</t>
    </rPh>
    <rPh sb="8" eb="10">
      <t>ショリ</t>
    </rPh>
    <rPh sb="10" eb="12">
      <t>コウイキ</t>
    </rPh>
    <rPh sb="12" eb="14">
      <t>レンゴウ</t>
    </rPh>
    <phoneticPr fontId="2"/>
  </si>
  <si>
    <t>中空知広域水道企業団</t>
    <rPh sb="0" eb="1">
      <t>ナカ</t>
    </rPh>
    <rPh sb="1" eb="3">
      <t>ソラチ</t>
    </rPh>
    <rPh sb="3" eb="5">
      <t>コウイキ</t>
    </rPh>
    <rPh sb="5" eb="7">
      <t>スイドウ</t>
    </rPh>
    <rPh sb="7" eb="10">
      <t>キギョウダン</t>
    </rPh>
    <phoneticPr fontId="2"/>
  </si>
  <si>
    <t>石狩川流域下水道組合</t>
    <rPh sb="0" eb="3">
      <t>イシカリガワ</t>
    </rPh>
    <rPh sb="3" eb="5">
      <t>リュウイキ</t>
    </rPh>
    <rPh sb="5" eb="8">
      <t>ゲスイドウ</t>
    </rPh>
    <rPh sb="8" eb="10">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</si>
  <si>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</si>
  <si>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</si>
  <si>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</si>
  <si>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</si>
  <si>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</si>
  <si>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</si>
  <si>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</si>
  <si>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</si>
  <si>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</si>
  <si>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</si>
  <si>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平成18年度以降、財政健全化計画に基づき地方債の新規発行を抑制してきた結果、将来負担比率が低下している。
一方で、有形固定資産減価償却率は類似団体の平均を上回っているが主な要因としては、当市の公共施設の取得が1980年代から90年代に多く、ほとんどの施設で償却が進んでいることが挙げられる。
今後も耐用年数の到達とともに更に償却率が高くなることが予想される。</t>
    <phoneticPr fontId="5"/>
  </si>
  <si>
    <t>有形固定資産減価償却率</t>
    <phoneticPr fontId="5"/>
  </si>
  <si>
    <t>実質公債費比率は類団と比較して高いものの、将来負担比率は低くなっている。
これは、平成18年度に設定した財政健全化計画により、普通建設事業及び地方債の発行抑制、職員数の削減を行った結果である。
今後も引き続き、人口減少や厳しい財政状況といった背景を勘案し、公債費の適正化に取り組んでいく必要がある。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</si>
</sst>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62524</c:v>
                </c:pt>
                <c:pt idx="1">
                  <c:v>80149</c:v>
                </c:pt>
                <c:pt idx="2">
                  <c:v>57697</c:v>
                </c:pt>
                <c:pt idx="3">
                  <c:v>63727</c:v>
                </c:pt>
                <c:pt idx="4">
                  <c:v>66954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109601</c:v>
                </c:pt>
                <c:pt idx="1">
                  <c:v>135697</c:v>
                </c:pt>
                <c:pt idx="2">
                  <c:v>72579</c:v>
                </c:pt>
                <c:pt idx="3">
                  <c:v>103262</c:v>
                </c:pt>
                <c:pt idx="4">
                  <c:v>133052</c:v>
                </c:pt>
              </c:numCache>
            </c:numRef>
          </c:val>
          <c:smooth val="0"/>
        </c:ser>
        <c:dLbls>
          <c:showLegendKey val="0"/>
          <c:showVal val="0"/>
          <c:showCatName val="0"/>
          <c:showSerName val="0"/>
          <c:showPercent val="0"/>
          <c:showBubbleSize val="0"/>
        </c:dLbls>
        <c:marker val="1"/>
        <c:smooth val="0"/>
        <c:axId val="140708352"/>
        <c:axId val="135724352"/>
      </c:lineChart>
      <c:catAx>
        <c:axId val="14070835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724352"/>
        <c:crosses val="autoZero"/>
        <c:auto val="1"/>
        <c:lblAlgn val="ctr"/>
        <c:lblOffset val="100"/>
        <c:tickLblSkip val="1"/>
        <c:tickMarkSkip val="1"/>
        <c:noMultiLvlLbl val="0"/>
      </c:catAx>
      <c:valAx>
        <c:axId val="13572435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07083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5.9</c:v>
                </c:pt>
                <c:pt idx="1">
                  <c:v>6.62</c:v>
                </c:pt>
                <c:pt idx="2">
                  <c:v>5.69</c:v>
                </c:pt>
                <c:pt idx="3">
                  <c:v>5.52</c:v>
                </c:pt>
                <c:pt idx="4">
                  <c:v>5.32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60.32</c:v>
                </c:pt>
                <c:pt idx="1">
                  <c:v>72.62</c:v>
                </c:pt>
                <c:pt idx="2">
                  <c:v>86.4</c:v>
                </c:pt>
                <c:pt idx="3">
                  <c:v>94.79</c:v>
                </c:pt>
                <c:pt idx="4">
                  <c:v>98.66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28427264"/>
        <c:axId val="1349818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14.18</c:v>
                </c:pt>
                <c:pt idx="1">
                  <c:v>13.19</c:v>
                </c:pt>
                <c:pt idx="2">
                  <c:v>11.22</c:v>
                </c:pt>
                <c:pt idx="3">
                  <c:v>12.23</c:v>
                </c:pt>
                <c:pt idx="4">
                  <c:v>-0.43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28427264"/>
        <c:axId val="134981888"/>
      </c:lineChart>
      <c:catAx>
        <c:axId val="228427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4981888"/>
        <c:crosses val="autoZero"/>
        <c:auto val="1"/>
        <c:lblAlgn val="ctr"/>
        <c:lblOffset val="100"/>
        <c:tickLblSkip val="1"/>
        <c:tickMarkSkip val="1"/>
        <c:noMultiLvlLbl val="0"/>
      </c:catAx>
      <c:valAx>
        <c:axId val="134981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8427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市営神威岳観光特別会計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市営公共下水道特別会計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c:v>
                </c:pt>
                <c:pt idx="2">
                  <c:v>#N/A</c:v>
                </c:pt>
                <c:pt idx="3">
                  <c:v>0.01</c:v>
                </c:pt>
                <c:pt idx="4">
                  <c:v>#N/A</c:v>
                </c:pt>
                <c:pt idx="5">
                  <c:v>0.04</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3.11</c:v>
                </c:pt>
                <c:pt idx="2">
                  <c:v>#N/A</c:v>
                </c:pt>
                <c:pt idx="3">
                  <c:v>1.48</c:v>
                </c:pt>
                <c:pt idx="4">
                  <c:v>#N/A</c:v>
                </c:pt>
                <c:pt idx="5">
                  <c:v>3.06</c:v>
                </c:pt>
                <c:pt idx="6">
                  <c:v>#N/A</c:v>
                </c:pt>
                <c:pt idx="7">
                  <c:v>1.78</c:v>
                </c:pt>
                <c:pt idx="8">
                  <c:v>#N/A</c:v>
                </c:pt>
                <c:pt idx="9">
                  <c:v>1.72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5.89</c:v>
                </c:pt>
                <c:pt idx="2">
                  <c:v>#N/A</c:v>
                </c:pt>
                <c:pt idx="3">
                  <c:v>6.62</c:v>
                </c:pt>
                <c:pt idx="4">
                  <c:v>#N/A</c:v>
                </c:pt>
                <c:pt idx="5">
                  <c:v>5.69</c:v>
                </c:pt>
                <c:pt idx="6">
                  <c:v>#N/A</c:v>
                </c:pt>
                <c:pt idx="7">
                  <c:v>5.52</c:v>
                </c:pt>
                <c:pt idx="8">
                  <c:v>#N/A</c:v>
                </c:pt>
                <c:pt idx="9">
                  <c:v>5.31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10.94</c:v>
                </c:pt>
                <c:pt idx="2">
                  <c:v>#N/A</c:v>
                </c:pt>
                <c:pt idx="3">
                  <c:v>13.06</c:v>
                </c:pt>
                <c:pt idx="4">
                  <c:v>#N/A</c:v>
                </c:pt>
                <c:pt idx="5">
                  <c:v>15.2</c:v>
                </c:pt>
                <c:pt idx="6">
                  <c:v>#N/A</c:v>
                </c:pt>
                <c:pt idx="7">
                  <c:v>14.81</c:v>
                </c:pt>
                <c:pt idx="8">
                  <c:v>#N/A</c:v>
                </c:pt>
                <c:pt idx="9">
                  <c:v>17.14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5056256"/>
        <c:axId val="134984192"/>
      </c:barChart>
      <c:catAx>
        <c:axId val="145056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984192"/>
        <c:crosses val="autoZero"/>
        <c:auto val="1"/>
        <c:lblAlgn val="ctr"/>
        <c:lblOffset val="100"/>
        <c:tickLblSkip val="1"/>
        <c:tickMarkSkip val="1"/>
        <c:noMultiLvlLbl val="0"/>
      </c:catAx>
      <c:valAx>
        <c:axId val="134984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0562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605</c:v>
                </c:pt>
                <c:pt idx="5">
                  <c:v>581</c:v>
                </c:pt>
                <c:pt idx="8">
                  <c:v>560</c:v>
                </c:pt>
                <c:pt idx="11">
                  <c:v>545</c:v>
                </c:pt>
                <c:pt idx="14">
                  <c:v>509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47</c:v>
                </c:pt>
                <c:pt idx="3">
                  <c:v>47</c:v>
                </c:pt>
                <c:pt idx="6">
                  <c:v>46</c:v>
                </c:pt>
                <c:pt idx="9">
                  <c:v>46</c:v>
                </c:pt>
                <c:pt idx="12">
                  <c:v>44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256</c:v>
                </c:pt>
                <c:pt idx="3">
                  <c:v>260</c:v>
                </c:pt>
                <c:pt idx="6">
                  <c:v>249</c:v>
                </c:pt>
                <c:pt idx="9">
                  <c:v>260</c:v>
                </c:pt>
                <c:pt idx="12">
                  <c:v>216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521</c:v>
                </c:pt>
                <c:pt idx="3">
                  <c:v>488</c:v>
                </c:pt>
                <c:pt idx="6">
                  <c:v>473</c:v>
                </c:pt>
                <c:pt idx="9">
                  <c:v>458</c:v>
                </c:pt>
                <c:pt idx="12">
                  <c:v>467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30493184"/>
        <c:axId val="1349864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219</c:v>
                </c:pt>
                <c:pt idx="2">
                  <c:v>#N/A</c:v>
                </c:pt>
                <c:pt idx="3">
                  <c:v>#N/A</c:v>
                </c:pt>
                <c:pt idx="4">
                  <c:v>214</c:v>
                </c:pt>
                <c:pt idx="5">
                  <c:v>#N/A</c:v>
                </c:pt>
                <c:pt idx="6">
                  <c:v>#N/A</c:v>
                </c:pt>
                <c:pt idx="7">
                  <c:v>208</c:v>
                </c:pt>
                <c:pt idx="8">
                  <c:v>#N/A</c:v>
                </c:pt>
                <c:pt idx="9">
                  <c:v>#N/A</c:v>
                </c:pt>
                <c:pt idx="10">
                  <c:v>219</c:v>
                </c:pt>
                <c:pt idx="11">
                  <c:v>#N/A</c:v>
                </c:pt>
                <c:pt idx="12">
                  <c:v>#N/A</c:v>
                </c:pt>
                <c:pt idx="13">
                  <c:v>218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30493184"/>
        <c:axId val="134986496"/>
      </c:lineChart>
      <c:catAx>
        <c:axId val="230493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986496"/>
        <c:crosses val="autoZero"/>
        <c:auto val="1"/>
        <c:lblAlgn val="ctr"/>
        <c:lblOffset val="100"/>
        <c:tickLblSkip val="1"/>
        <c:tickMarkSkip val="1"/>
        <c:noMultiLvlLbl val="0"/>
      </c:catAx>
      <c:valAx>
        <c:axId val="134986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493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3740</c:v>
                </c:pt>
                <c:pt idx="5">
                  <c:v>3602</c:v>
                </c:pt>
                <c:pt idx="8">
                  <c:v>3438</c:v>
                </c:pt>
                <c:pt idx="11">
                  <c:v>3254</c:v>
                </c:pt>
                <c:pt idx="14">
                  <c:v>3235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1806</c:v>
                </c:pt>
                <c:pt idx="5">
                  <c:v>1656</c:v>
                </c:pt>
                <c:pt idx="8">
                  <c:v>1495</c:v>
                </c:pt>
                <c:pt idx="11">
                  <c:v>1312</c:v>
                </c:pt>
                <c:pt idx="14">
                  <c:v>1123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1595</c:v>
                </c:pt>
                <c:pt idx="5">
                  <c:v>1999</c:v>
                </c:pt>
                <c:pt idx="8">
                  <c:v>2320</c:v>
                </c:pt>
                <c:pt idx="11">
                  <c:v>2823</c:v>
                </c:pt>
                <c:pt idx="14">
                  <c:v>3177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9</c:v>
                </c:pt>
                <c:pt idx="6">
                  <c:v>0</c:v>
                </c:pt>
                <c:pt idx="9">
                  <c:v>6</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1671</c:v>
                </c:pt>
                <c:pt idx="3">
                  <c:v>1672</c:v>
                </c:pt>
                <c:pt idx="6">
                  <c:v>1593</c:v>
                </c:pt>
                <c:pt idx="9">
                  <c:v>1521</c:v>
                </c:pt>
                <c:pt idx="12">
                  <c:v>1499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292</c:v>
                </c:pt>
                <c:pt idx="3">
                  <c:v>249</c:v>
                </c:pt>
                <c:pt idx="6">
                  <c:v>207</c:v>
                </c:pt>
                <c:pt idx="9">
                  <c:v>164</c:v>
                </c:pt>
                <c:pt idx="12">
                  <c:v>122</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1852</c:v>
                </c:pt>
                <c:pt idx="3">
                  <c:v>1726</c:v>
                </c:pt>
                <c:pt idx="6">
                  <c:v>1554</c:v>
                </c:pt>
                <c:pt idx="9">
                  <c:v>1418</c:v>
                </c:pt>
                <c:pt idx="12">
                  <c:v>1279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4386</c:v>
                </c:pt>
                <c:pt idx="3">
                  <c:v>4397</c:v>
                </c:pt>
                <c:pt idx="6">
                  <c:v>4198</c:v>
                </c:pt>
                <c:pt idx="9">
                  <c:v>4117</c:v>
                </c:pt>
                <c:pt idx="12">
                  <c:v>4086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31081984"/>
        <c:axId val="2313514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1062</c:v>
                </c:pt>
                <c:pt idx="2">
                  <c:v>#N/A</c:v>
                </c:pt>
                <c:pt idx="3">
                  <c:v>#N/A</c:v>
                </c:pt>
                <c:pt idx="4">
                  <c:v>795</c:v>
                </c:pt>
                <c:pt idx="5">
                  <c:v>#N/A</c:v>
                </c:pt>
                <c:pt idx="6">
                  <c:v>#N/A</c:v>
                </c:pt>
                <c:pt idx="7">
                  <c:v>299</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31081984"/>
        <c:axId val="231351424"/>
      </c:lineChart>
      <c:catAx>
        <c:axId val="231081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1351424"/>
        <c:crosses val="autoZero"/>
        <c:auto val="1"/>
        <c:lblAlgn val="ctr"/>
        <c:lblOffset val="100"/>
        <c:tickLblSkip val="1"/>
        <c:tickMarkSkip val="1"/>
        <c:noMultiLvlLbl val="0"/>
      </c:catAx>
      <c:valAx>
        <c:axId val="231351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1081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67.3</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56.4</c:v>
                </c:pt>
              </c:numCache>
            </c:numRef>
          </c:xVal>
          <c:yVal>
            <c:numRef>
              <c:f>公会計指標分析・財政指標組合せ分析表!$K$55:$O$55</c:f>
              <c:numCache>
                <c:formatCode>#,##0.0;"▲ "#,##0.0</c:formatCode>
                <c:ptCount val="5"/>
                <c:pt idx="3">
                  <c:v>41.5</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31356032"/>
        <c:axId val="231356608"/>
      </c:scatterChart>
      <c:valAx>
        <c:axId val="231356032"/>
        <c:scaling>
          <c:orientation val="minMax"/>
          <c:max val="67.699999999999989"/>
          <c:min val="45.1"/>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1356608"/>
        <c:crosses val="autoZero"/>
        <c:crossBetween val="midCat"/>
      </c:valAx>
      <c:valAx>
        <c:axId val="231356608"/>
        <c:scaling>
          <c:orientation val="minMax"/>
          <c:max val="49.8"/>
          <c:min val="33.20000000000000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13560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12.1</c:v>
                </c:pt>
                <c:pt idx="1">
                  <c:v>11.4</c:v>
                </c:pt>
                <c:pt idx="2">
                  <c:v>10.9</c:v>
                </c:pt>
                <c:pt idx="3">
                  <c:v>10.7</c:v>
                </c:pt>
                <c:pt idx="4">
                  <c:v>10.7</c:v>
                </c:pt>
              </c:numCache>
            </c:numRef>
          </c:xVal>
          <c:yVal>
            <c:numRef>
              <c:f>公会計指標分析・財政指標組合せ分析表!$K$73:$O$73</c:f>
              <c:numCache>
                <c:formatCode>#,##0.0;"▲ "#,##0.0</c:formatCode>
                <c:ptCount val="5"/>
                <c:pt idx="0">
                  <c:v>54.1</c:v>
                </c:pt>
                <c:pt idx="1">
                  <c:v>40.299999999999997</c:v>
                </c:pt>
                <c:pt idx="2">
                  <c:v>15.5</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13.4</c:v>
                </c:pt>
                <c:pt idx="1">
                  <c:v>13.2</c:v>
                </c:pt>
                <c:pt idx="2">
                  <c:v>12.6</c:v>
                </c:pt>
                <c:pt idx="3">
                  <c:v>9.6</c:v>
                </c:pt>
                <c:pt idx="4">
                  <c:v>9.1999999999999993</c:v>
                </c:pt>
              </c:numCache>
            </c:numRef>
          </c:xVal>
          <c:yVal>
            <c:numRef>
              <c:f>公会計指標分析・財政指標組合せ分析表!$K$77:$O$77</c:f>
              <c:numCache>
                <c:formatCode>#,##0.0;"▲ "#,##0.0</c:formatCode>
                <c:ptCount val="5"/>
                <c:pt idx="0">
                  <c:v>85.8</c:v>
                </c:pt>
                <c:pt idx="1">
                  <c:v>76.599999999999994</c:v>
                </c:pt>
                <c:pt idx="2">
                  <c:v>60.9</c:v>
                </c:pt>
                <c:pt idx="3">
                  <c:v>41.5</c:v>
                </c:pt>
                <c:pt idx="4">
                  <c:v>36.6</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31957056"/>
        <c:axId val="231957632"/>
      </c:scatterChart>
      <c:valAx>
        <c:axId val="231957056"/>
        <c:scaling>
          <c:orientation val="minMax"/>
          <c:max val="13.799999999999999"/>
          <c:min val="8.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1957632"/>
        <c:crosses val="autoZero"/>
        <c:crossBetween val="midCat"/>
      </c:valAx>
      <c:valAx>
        <c:axId val="231957632"/>
        <c:scaling>
          <c:orientation val="minMax"/>
          <c:max val="98"/>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19570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北海道歌志内市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実質公債費比率は、財政健全化計画に基づき、地方債を抑制したことや</a:t>
          </a:r>
          <a:r>
            <a:rPr kumimoji="1" lang="en-US" altLang="ja-JP" sz="1400">
              <a:latin typeface="ＭＳ ゴシック" pitchFamily="49" charset="-128"/>
              <a:ea typeface="ＭＳ ゴシック" pitchFamily="49" charset="-128"/>
            </a:rPr>
            <a:t>H19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年度の</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カ年にわたり、利率の高い起債を繰上償還したことにより、年々減少傾向にあったが、</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H24</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年度借入分の元金償還が開始されたため、若干の増額となった。今後も引き続き、投資的事業を吟味し、地方債の発行を極力抑制し低水準の維持に努める必要がある。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北海道歌志内市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将来負担比率は財政健全化計画に基づき、地方債の発行を抑制したことや</a:t>
          </a:r>
          <a:r>
            <a:rPr kumimoji="1" lang="en-US" altLang="ja-JP" sz="1400">
              <a:latin typeface="ＭＳ ゴシック" pitchFamily="49" charset="-128"/>
              <a:ea typeface="ＭＳ ゴシック" pitchFamily="49" charset="-128"/>
            </a:rPr>
            <a:t>H19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H20</a:t>
          </a:r>
          <a:r>
            <a:rPr kumimoji="1" lang="ja-JP" altLang="en-US" sz="1400">
              <a:latin typeface="ＭＳ ゴシック" pitchFamily="49" charset="-128"/>
              <a:ea typeface="ＭＳ ゴシック" pitchFamily="49" charset="-128"/>
            </a:rPr>
            <a:t>年度の</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カ年にわたり利率の高い起債を繰上償還したことにより、年々減少傾向にある。今後も引き続き地方債発行の抑制や基金の運用の適正化に努め低水準の維持に努める必要がある。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5" name="正方形/長方形 4"/>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6" name="正方形/長方形 5"/>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北海道歌志内市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4" name="正方形/長方形 13"/>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3,524
3,519
55.95
4,634,122
4,508,001
126,121
2,371,871
4,079,986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2" name="正方形/長方形 21"/>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3" name="角丸四角形 22"/>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4" name="正方形/長方形 23"/>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5" name="正方形/長方形 24"/>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6" name="正方形/長方形 25"/>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7" name="直線コネクタ 26"/>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8" name="円/楕円 27"/>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9" name="フローチャート : 判断 28"/>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0" name="直線コネクタ 29"/>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1" name="直線コネクタ 30"/>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2" name="直線コネクタ 31"/>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3" name="直線コネクタ 32"/>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4" name="テキスト ボックス 33"/>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5" name="テキスト ボックス 34"/>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6" name="テキスト ボックス 35"/>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7" name="テキスト ボックス 36"/>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0" name="正方形/長方形 39"/>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有形固定資産減価償却率は</a:t>
          </a:r>
          <a:r>
            <a:rPr lang="en-US" altLang="ja-JP" sz="1100" b="0" i="0" baseline="0">
              <a:solidFill>
                <a:schemeClr val="dk1"/>
              </a:solidFill>
              <a:effectLst/>
              <a:latin typeface="+mn-lt"/>
              <a:ea typeface="+mn-ea"/>
              <a:cs typeface="+mn-cs"/>
            </a:rPr>
            <a:t>67.3</a:t>
          </a:r>
          <a:r>
            <a:rPr lang="ja-JP" altLang="ja-JP" sz="1100" b="0" i="0" baseline="0">
              <a:solidFill>
                <a:schemeClr val="dk1"/>
              </a:solidFill>
              <a:effectLst/>
              <a:latin typeface="+mn-lt"/>
              <a:ea typeface="+mn-ea"/>
              <a:cs typeface="+mn-cs"/>
            </a:rPr>
            <a:t>％と類似団体を上回っている。</a:t>
          </a:r>
          <a:endParaRPr lang="ja-JP" altLang="ja-JP">
            <a:effectLst/>
          </a:endParaRPr>
        </a:p>
        <a:p>
          <a:r>
            <a:rPr lang="ja-JP" altLang="ja-JP" sz="1100" b="0" i="0" baseline="0">
              <a:solidFill>
                <a:schemeClr val="dk1"/>
              </a:solidFill>
              <a:effectLst/>
              <a:latin typeface="+mn-lt"/>
              <a:ea typeface="+mn-ea"/>
              <a:cs typeface="+mn-cs"/>
            </a:rPr>
            <a:t>公共施設の多くが、</a:t>
          </a:r>
          <a:r>
            <a:rPr lang="en-US" altLang="ja-JP" sz="1100" b="0" i="0" baseline="0">
              <a:solidFill>
                <a:schemeClr val="dk1"/>
              </a:solidFill>
              <a:effectLst/>
              <a:latin typeface="+mn-lt"/>
              <a:ea typeface="+mn-ea"/>
              <a:cs typeface="+mn-cs"/>
            </a:rPr>
            <a:t>1980</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90</a:t>
          </a:r>
          <a:r>
            <a:rPr lang="ja-JP" altLang="ja-JP" sz="1100" b="0" i="0" baseline="0">
              <a:solidFill>
                <a:schemeClr val="dk1"/>
              </a:solidFill>
              <a:effectLst/>
              <a:latin typeface="+mn-lt"/>
              <a:ea typeface="+mn-ea"/>
              <a:cs typeface="+mn-cs"/>
            </a:rPr>
            <a:t>代に取得しているため、償却が進んでいることが要因である。</a:t>
          </a:r>
          <a:endParaRPr lang="ja-JP" altLang="ja-JP">
            <a:effectLst/>
          </a:endParaRPr>
        </a:p>
        <a:p>
          <a:r>
            <a:rPr lang="ja-JP" altLang="ja-JP" sz="1100" b="0" i="0" baseline="0">
              <a:solidFill>
                <a:schemeClr val="dk1"/>
              </a:solidFill>
              <a:effectLst/>
              <a:latin typeface="+mn-lt"/>
              <a:ea typeface="+mn-ea"/>
              <a:cs typeface="+mn-cs"/>
            </a:rPr>
            <a:t>今後も耐用年数の到達とともに更に償却率が高くなることが予想される。</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3" name="テキスト ボックス 52"/>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4" name="直線コネクタ 53"/>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5" name="テキスト ボックス 54"/>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6" name="直線コネクタ 55"/>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7" name="テキスト ボックス 56"/>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8" name="直線コネクタ 5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9" name="テキスト ボックス 58"/>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0" name="直線コネクタ 59"/>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1" name="テキスト ボックス 60"/>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2" name="直線コネクタ 61"/>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3" name="テキスト ボックス 62"/>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5" name="テキスト ボックス 64"/>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35772</xdr:rowOff>
    </xdr:from>
    <xdr:to>
      <xdr:col>3</xdr:col>
      <xdr:colOff>1170940</xdr:colOff>
      <xdr:row>34</xdr:row>
      <xdr:rowOff>95038</xdr:rowOff>
    </xdr:to>
    <xdr:cxnSp macro="">
      <xdr:nvCxnSpPr>
        <xdr:cNvPr id="67" name="直線コネクタ 66"/>
        <xdr:cNvCxnSpPr/>
      </xdr:nvCxnSpPr>
      <xdr:spPr>
        <a:xfrm flipV="1">
          <a:off x="4760595" y="5445972"/>
          <a:ext cx="1270" cy="1259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98865</xdr:rowOff>
    </xdr:from>
    <xdr:ext cx="405111" cy="259045"/>
    <xdr:sp macro="" textlink="">
      <xdr:nvSpPr>
        <xdr:cNvPr id="68" name="有形固定資産減価償却率最小値テキスト"/>
        <xdr:cNvSpPr txBox="1"/>
      </xdr:nvSpPr>
      <xdr:spPr>
        <a:xfrm>
          <a:off x="4813300" y="670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3</xdr:col>
      <xdr:colOff>1082675</xdr:colOff>
      <xdr:row>34</xdr:row>
      <xdr:rowOff>95038</xdr:rowOff>
    </xdr:from>
    <xdr:to>
      <xdr:col>3</xdr:col>
      <xdr:colOff>1260475</xdr:colOff>
      <xdr:row>34</xdr:row>
      <xdr:rowOff>95038</xdr:rowOff>
    </xdr:to>
    <xdr:cxnSp macro="">
      <xdr:nvCxnSpPr>
        <xdr:cNvPr id="69" name="直線コネクタ 68"/>
        <xdr:cNvCxnSpPr/>
      </xdr:nvCxnSpPr>
      <xdr:spPr>
        <a:xfrm>
          <a:off x="4673600" y="6705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153899</xdr:rowOff>
    </xdr:from>
    <xdr:ext cx="405111" cy="259045"/>
    <xdr:sp macro="" textlink="">
      <xdr:nvSpPr>
        <xdr:cNvPr id="70" name="有形固定資産減価償却率最大値テキスト"/>
        <xdr:cNvSpPr txBox="1"/>
      </xdr:nvSpPr>
      <xdr:spPr>
        <a:xfrm>
          <a:off x="4813300" y="522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3</xdr:col>
      <xdr:colOff>1082675</xdr:colOff>
      <xdr:row>27</xdr:row>
      <xdr:rowOff>35772</xdr:rowOff>
    </xdr:from>
    <xdr:to>
      <xdr:col>3</xdr:col>
      <xdr:colOff>1260475</xdr:colOff>
      <xdr:row>27</xdr:row>
      <xdr:rowOff>35772</xdr:rowOff>
    </xdr:to>
    <xdr:cxnSp macro="">
      <xdr:nvCxnSpPr>
        <xdr:cNvPr id="71" name="直線コネクタ 70"/>
        <xdr:cNvCxnSpPr/>
      </xdr:nvCxnSpPr>
      <xdr:spPr>
        <a:xfrm>
          <a:off x="4673600" y="544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157920</xdr:rowOff>
    </xdr:from>
    <xdr:ext cx="405111" cy="259045"/>
    <xdr:sp macro="" textlink="">
      <xdr:nvSpPr>
        <xdr:cNvPr id="72" name="有形固定資産減価償却率平均値テキスト"/>
        <xdr:cNvSpPr txBox="1"/>
      </xdr:nvSpPr>
      <xdr:spPr>
        <a:xfrm>
          <a:off x="4813300" y="60824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8043</xdr:rowOff>
    </xdr:from>
    <xdr:to>
      <xdr:col>3</xdr:col>
      <xdr:colOff>1222375</xdr:colOff>
      <xdr:row>31</xdr:row>
      <xdr:rowOff>109643</xdr:rowOff>
    </xdr:to>
    <xdr:sp macro="" textlink="">
      <xdr:nvSpPr>
        <xdr:cNvPr id="73" name="フローチャート : 判断 72"/>
        <xdr:cNvSpPr/>
      </xdr:nvSpPr>
      <xdr:spPr>
        <a:xfrm>
          <a:off x="4711700" y="610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15240</xdr:rowOff>
    </xdr:from>
    <xdr:to>
      <xdr:col>3</xdr:col>
      <xdr:colOff>511175</xdr:colOff>
      <xdr:row>31</xdr:row>
      <xdr:rowOff>116840</xdr:rowOff>
    </xdr:to>
    <xdr:sp macro="" textlink="">
      <xdr:nvSpPr>
        <xdr:cNvPr id="74" name="フローチャート : 判断 73"/>
        <xdr:cNvSpPr/>
      </xdr:nvSpPr>
      <xdr:spPr>
        <a:xfrm>
          <a:off x="4000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137372</xdr:rowOff>
    </xdr:from>
    <xdr:to>
      <xdr:col>3</xdr:col>
      <xdr:colOff>511175</xdr:colOff>
      <xdr:row>29</xdr:row>
      <xdr:rowOff>67522</xdr:rowOff>
    </xdr:to>
    <xdr:sp macro="" textlink="">
      <xdr:nvSpPr>
        <xdr:cNvPr id="80" name="円/楕円 79"/>
        <xdr:cNvSpPr/>
      </xdr:nvSpPr>
      <xdr:spPr>
        <a:xfrm>
          <a:off x="4000500" y="571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107967</xdr:rowOff>
    </xdr:from>
    <xdr:ext cx="405111" cy="259045"/>
    <xdr:sp macro="" textlink="">
      <xdr:nvSpPr>
        <xdr:cNvPr id="81" name="n_1aveValue有形固定資産減価償却率"/>
        <xdr:cNvSpPr txBox="1"/>
      </xdr:nvSpPr>
      <xdr:spPr>
        <a:xfrm>
          <a:off x="3836043"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84049</xdr:rowOff>
    </xdr:from>
    <xdr:ext cx="405111" cy="259045"/>
    <xdr:sp macro="" textlink="">
      <xdr:nvSpPr>
        <xdr:cNvPr id="82" name="n_1mainValue有形固定資産減価償却率"/>
        <xdr:cNvSpPr txBox="1"/>
      </xdr:nvSpPr>
      <xdr:spPr>
        <a:xfrm>
          <a:off x="3836043" y="5494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5" name="正方形/長方形 84"/>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6" name="正方形/長方形 8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7" name="正方形/長方形 8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8" name="正方形/長方形 8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9" name="テキスト ボックス 8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a:t>債務償還可能年数は総務省で算出式を精査中であり、財政状況資料集においては、平成</a:t>
          </a:r>
          <a:r>
            <a:rPr lang="en-US" altLang="ja-JP"/>
            <a:t>29</a:t>
          </a:r>
          <a:r>
            <a:rPr lang="ja-JP" altLang="en-US"/>
            <a:t>年度より公表する</a:t>
          </a:r>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0" name="正方形/長方形 89"/>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1" name="正方形/長方形 9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2" name="正方形/長方形 9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3" name="テキスト ボックス 9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4" name="テキスト ボックス 9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5" name="テキスト ボックス 9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6" name="テキスト ボックス 9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北海道歌志内市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3,524
3,519
55.95
4,634,122
4,508,001
126,121
2,371,871
4,079,986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76200</xdr:rowOff>
    </xdr:from>
    <xdr:to>
      <xdr:col>6</xdr:col>
      <xdr:colOff>510540</xdr:colOff>
      <xdr:row>41</xdr:row>
      <xdr:rowOff>32385</xdr:rowOff>
    </xdr:to>
    <xdr:cxnSp macro="">
      <xdr:nvCxnSpPr>
        <xdr:cNvPr id="57" name="直線コネクタ 56"/>
        <xdr:cNvCxnSpPr/>
      </xdr:nvCxnSpPr>
      <xdr:spPr>
        <a:xfrm flipV="1">
          <a:off x="4634865" y="573405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36212</xdr:rowOff>
    </xdr:from>
    <xdr:ext cx="405111" cy="259045"/>
    <xdr:sp macro="" textlink="">
      <xdr:nvSpPr>
        <xdr:cNvPr id="58" name="【道路】&#10;有形固定資産減価償却率最小値テキスト"/>
        <xdr:cNvSpPr txBox="1"/>
      </xdr:nvSpPr>
      <xdr:spPr>
        <a:xfrm>
          <a:off x="4724400" y="706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41</xdr:row>
      <xdr:rowOff>32385</xdr:rowOff>
    </xdr:from>
    <xdr:to>
      <xdr:col>6</xdr:col>
      <xdr:colOff>600075</xdr:colOff>
      <xdr:row>41</xdr:row>
      <xdr:rowOff>32385</xdr:rowOff>
    </xdr:to>
    <xdr:cxnSp macro="">
      <xdr:nvCxnSpPr>
        <xdr:cNvPr id="59" name="直線コネクタ 58"/>
        <xdr:cNvCxnSpPr/>
      </xdr:nvCxnSpPr>
      <xdr:spPr>
        <a:xfrm>
          <a:off x="4546600" y="706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22877</xdr:rowOff>
    </xdr:from>
    <xdr:ext cx="405111" cy="259045"/>
    <xdr:sp macro="" textlink="">
      <xdr:nvSpPr>
        <xdr:cNvPr id="60" name="【道路】&#10;有形固定資産減価償却率最大値テキスト"/>
        <xdr:cNvSpPr txBox="1"/>
      </xdr:nvSpPr>
      <xdr:spPr>
        <a:xfrm>
          <a:off x="47244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6</xdr:col>
      <xdr:colOff>422275</xdr:colOff>
      <xdr:row>33</xdr:row>
      <xdr:rowOff>76200</xdr:rowOff>
    </xdr:from>
    <xdr:to>
      <xdr:col>6</xdr:col>
      <xdr:colOff>600075</xdr:colOff>
      <xdr:row>33</xdr:row>
      <xdr:rowOff>76200</xdr:rowOff>
    </xdr:to>
    <xdr:cxnSp macro="">
      <xdr:nvCxnSpPr>
        <xdr:cNvPr id="61" name="直線コネクタ 60"/>
        <xdr:cNvCxnSpPr/>
      </xdr:nvCxnSpPr>
      <xdr:spPr>
        <a:xfrm>
          <a:off x="4546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91457</xdr:rowOff>
    </xdr:from>
    <xdr:ext cx="405111" cy="259045"/>
    <xdr:sp macro="" textlink="">
      <xdr:nvSpPr>
        <xdr:cNvPr id="62" name="【道路】&#10;有形固定資産減価償却率平均値テキスト"/>
        <xdr:cNvSpPr txBox="1"/>
      </xdr:nvSpPr>
      <xdr:spPr>
        <a:xfrm>
          <a:off x="472440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113030</xdr:rowOff>
    </xdr:from>
    <xdr:to>
      <xdr:col>6</xdr:col>
      <xdr:colOff>561975</xdr:colOff>
      <xdr:row>38</xdr:row>
      <xdr:rowOff>43180</xdr:rowOff>
    </xdr:to>
    <xdr:sp macro="" textlink="">
      <xdr:nvSpPr>
        <xdr:cNvPr id="63" name="フローチャート : 判断 62"/>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21590</xdr:rowOff>
    </xdr:from>
    <xdr:to>
      <xdr:col>5</xdr:col>
      <xdr:colOff>409575</xdr:colOff>
      <xdr:row>38</xdr:row>
      <xdr:rowOff>123190</xdr:rowOff>
    </xdr:to>
    <xdr:sp macro="" textlink="">
      <xdr:nvSpPr>
        <xdr:cNvPr id="64" name="フローチャート : 判断 63"/>
        <xdr:cNvSpPr/>
      </xdr:nvSpPr>
      <xdr:spPr>
        <a:xfrm>
          <a:off x="3746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78740</xdr:rowOff>
    </xdr:from>
    <xdr:to>
      <xdr:col>5</xdr:col>
      <xdr:colOff>409575</xdr:colOff>
      <xdr:row>36</xdr:row>
      <xdr:rowOff>8890</xdr:rowOff>
    </xdr:to>
    <xdr:sp macro="" textlink="">
      <xdr:nvSpPr>
        <xdr:cNvPr id="70" name="円/楕円 69"/>
        <xdr:cNvSpPr/>
      </xdr:nvSpPr>
      <xdr:spPr>
        <a:xfrm>
          <a:off x="37465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114317</xdr:rowOff>
    </xdr:from>
    <xdr:ext cx="405111" cy="259045"/>
    <xdr:sp macro="" textlink="">
      <xdr:nvSpPr>
        <xdr:cNvPr id="71" name="n_1aveValue【道路】&#10;有形固定資産減価償却率"/>
        <xdr:cNvSpPr txBox="1"/>
      </xdr:nvSpPr>
      <xdr:spPr>
        <a:xfrm>
          <a:off x="3582043"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25417</xdr:rowOff>
    </xdr:from>
    <xdr:ext cx="405111" cy="259045"/>
    <xdr:sp macro="" textlink="">
      <xdr:nvSpPr>
        <xdr:cNvPr id="72" name="n_1mainValue【道路】&#10;有形固定資産減価償却率"/>
        <xdr:cNvSpPr txBox="1"/>
      </xdr:nvSpPr>
      <xdr:spPr>
        <a:xfrm>
          <a:off x="3582043"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6" name="テキスト ボックス 85"/>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8" name="テキスト ボックス 87"/>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0" name="テキスト ボックス 89"/>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2" name="テキスト ボックス 9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21336</xdr:rowOff>
    </xdr:from>
    <xdr:to>
      <xdr:col>15</xdr:col>
      <xdr:colOff>180340</xdr:colOff>
      <xdr:row>40</xdr:row>
      <xdr:rowOff>31440</xdr:rowOff>
    </xdr:to>
    <xdr:cxnSp macro="">
      <xdr:nvCxnSpPr>
        <xdr:cNvPr id="94" name="直線コネクタ 93"/>
        <xdr:cNvCxnSpPr/>
      </xdr:nvCxnSpPr>
      <xdr:spPr>
        <a:xfrm flipV="1">
          <a:off x="10476865" y="5850636"/>
          <a:ext cx="0" cy="1038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35267</xdr:rowOff>
    </xdr:from>
    <xdr:ext cx="469744" cy="259045"/>
    <xdr:sp macro="" textlink="">
      <xdr:nvSpPr>
        <xdr:cNvPr id="95" name="【道路】&#10;一人当たり延長最小値テキスト"/>
        <xdr:cNvSpPr txBox="1"/>
      </xdr:nvSpPr>
      <xdr:spPr>
        <a:xfrm>
          <a:off x="10566400" y="689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5.979</a:t>
          </a:r>
          <a:endParaRPr kumimoji="1" lang="ja-JP" altLang="en-US" sz="1000" b="1">
            <a:latin typeface="ＭＳ Ｐゴシック"/>
          </a:endParaRPr>
        </a:p>
      </xdr:txBody>
    </xdr:sp>
    <xdr:clientData/>
  </xdr:oneCellAnchor>
  <xdr:twoCellAnchor>
    <xdr:from>
      <xdr:col>15</xdr:col>
      <xdr:colOff>92075</xdr:colOff>
      <xdr:row>40</xdr:row>
      <xdr:rowOff>31440</xdr:rowOff>
    </xdr:from>
    <xdr:to>
      <xdr:col>15</xdr:col>
      <xdr:colOff>269875</xdr:colOff>
      <xdr:row>40</xdr:row>
      <xdr:rowOff>31440</xdr:rowOff>
    </xdr:to>
    <xdr:cxnSp macro="">
      <xdr:nvCxnSpPr>
        <xdr:cNvPr id="96" name="直線コネクタ 95"/>
        <xdr:cNvCxnSpPr/>
      </xdr:nvCxnSpPr>
      <xdr:spPr>
        <a:xfrm>
          <a:off x="10388600" y="6889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139463</xdr:rowOff>
    </xdr:from>
    <xdr:ext cx="534377" cy="259045"/>
    <xdr:sp macro="" textlink="">
      <xdr:nvSpPr>
        <xdr:cNvPr id="97" name="【道路】&#10;一人当たり延長最大値テキスト"/>
        <xdr:cNvSpPr txBox="1"/>
      </xdr:nvSpPr>
      <xdr:spPr>
        <a:xfrm>
          <a:off x="10566400" y="562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28.700</a:t>
          </a:r>
          <a:endParaRPr kumimoji="1" lang="ja-JP" altLang="en-US" sz="1000" b="1">
            <a:latin typeface="ＭＳ Ｐゴシック"/>
          </a:endParaRPr>
        </a:p>
      </xdr:txBody>
    </xdr:sp>
    <xdr:clientData/>
  </xdr:oneCellAnchor>
  <xdr:twoCellAnchor>
    <xdr:from>
      <xdr:col>15</xdr:col>
      <xdr:colOff>92075</xdr:colOff>
      <xdr:row>34</xdr:row>
      <xdr:rowOff>21336</xdr:rowOff>
    </xdr:from>
    <xdr:to>
      <xdr:col>15</xdr:col>
      <xdr:colOff>269875</xdr:colOff>
      <xdr:row>34</xdr:row>
      <xdr:rowOff>21336</xdr:rowOff>
    </xdr:to>
    <xdr:cxnSp macro="">
      <xdr:nvCxnSpPr>
        <xdr:cNvPr id="98" name="直線コネクタ 97"/>
        <xdr:cNvCxnSpPr/>
      </xdr:nvCxnSpPr>
      <xdr:spPr>
        <a:xfrm>
          <a:off x="10388600" y="585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11325</xdr:rowOff>
    </xdr:from>
    <xdr:ext cx="534377" cy="259045"/>
    <xdr:sp macro="" textlink="">
      <xdr:nvSpPr>
        <xdr:cNvPr id="99" name="【道路】&#10;一人当たり延長平均値テキスト"/>
        <xdr:cNvSpPr txBox="1"/>
      </xdr:nvSpPr>
      <xdr:spPr>
        <a:xfrm>
          <a:off x="10566400" y="6526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12.336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32898</xdr:rowOff>
    </xdr:from>
    <xdr:to>
      <xdr:col>15</xdr:col>
      <xdr:colOff>231775</xdr:colOff>
      <xdr:row>38</xdr:row>
      <xdr:rowOff>134498</xdr:rowOff>
    </xdr:to>
    <xdr:sp macro="" textlink="">
      <xdr:nvSpPr>
        <xdr:cNvPr id="100" name="フローチャート : 判断 99"/>
        <xdr:cNvSpPr/>
      </xdr:nvSpPr>
      <xdr:spPr>
        <a:xfrm>
          <a:off x="10426700" y="654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153188</xdr:rowOff>
    </xdr:from>
    <xdr:to>
      <xdr:col>14</xdr:col>
      <xdr:colOff>79375</xdr:colOff>
      <xdr:row>38</xdr:row>
      <xdr:rowOff>83338</xdr:rowOff>
    </xdr:to>
    <xdr:sp macro="" textlink="">
      <xdr:nvSpPr>
        <xdr:cNvPr id="101" name="フローチャート : 判断 100"/>
        <xdr:cNvSpPr/>
      </xdr:nvSpPr>
      <xdr:spPr>
        <a:xfrm>
          <a:off x="9588500" y="649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90963</xdr:rowOff>
    </xdr:from>
    <xdr:to>
      <xdr:col>14</xdr:col>
      <xdr:colOff>79375</xdr:colOff>
      <xdr:row>38</xdr:row>
      <xdr:rowOff>21113</xdr:rowOff>
    </xdr:to>
    <xdr:sp macro="" textlink="">
      <xdr:nvSpPr>
        <xdr:cNvPr id="107" name="円/楕円 106"/>
        <xdr:cNvSpPr/>
      </xdr:nvSpPr>
      <xdr:spPr>
        <a:xfrm>
          <a:off x="9588500" y="643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38</xdr:row>
      <xdr:rowOff>74465</xdr:rowOff>
    </xdr:from>
    <xdr:ext cx="534377" cy="259045"/>
    <xdr:sp macro="" textlink="">
      <xdr:nvSpPr>
        <xdr:cNvPr id="108" name="n_1aveValue【道路】&#10;一人当たり延長"/>
        <xdr:cNvSpPr txBox="1"/>
      </xdr:nvSpPr>
      <xdr:spPr>
        <a:xfrm>
          <a:off x="9359410" y="658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13.455</a:t>
          </a:r>
          <a:endParaRPr kumimoji="1" lang="ja-JP" altLang="en-US" sz="1000" b="1">
            <a:solidFill>
              <a:srgbClr val="000080"/>
            </a:solidFill>
            <a:latin typeface="ＭＳ Ｐゴシック"/>
          </a:endParaRPr>
        </a:p>
      </xdr:txBody>
    </xdr:sp>
    <xdr:clientData/>
  </xdr:oneCellAnchor>
  <xdr:oneCellAnchor>
    <xdr:from>
      <xdr:col>13</xdr:col>
      <xdr:colOff>434485</xdr:colOff>
      <xdr:row>36</xdr:row>
      <xdr:rowOff>37640</xdr:rowOff>
    </xdr:from>
    <xdr:ext cx="534377" cy="259045"/>
    <xdr:sp macro="" textlink="">
      <xdr:nvSpPr>
        <xdr:cNvPr id="109" name="n_1mainValue【道路】&#10;一人当たり延長"/>
        <xdr:cNvSpPr txBox="1"/>
      </xdr:nvSpPr>
      <xdr:spPr>
        <a:xfrm>
          <a:off x="9359410" y="620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14.816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0" name="テキスト ボックス 12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114300</xdr:rowOff>
    </xdr:from>
    <xdr:to>
      <xdr:col>6</xdr:col>
      <xdr:colOff>510540</xdr:colOff>
      <xdr:row>62</xdr:row>
      <xdr:rowOff>109728</xdr:rowOff>
    </xdr:to>
    <xdr:cxnSp macro="">
      <xdr:nvCxnSpPr>
        <xdr:cNvPr id="132" name="直線コネクタ 131"/>
        <xdr:cNvCxnSpPr/>
      </xdr:nvCxnSpPr>
      <xdr:spPr>
        <a:xfrm flipV="1">
          <a:off x="4634865" y="97155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113555</xdr:rowOff>
    </xdr:from>
    <xdr:ext cx="405111" cy="259045"/>
    <xdr:sp macro="" textlink="">
      <xdr:nvSpPr>
        <xdr:cNvPr id="133" name="【橋りょう・トンネル】&#10;有形固定資産減価償却率最小値テキスト"/>
        <xdr:cNvSpPr txBox="1"/>
      </xdr:nvSpPr>
      <xdr:spPr>
        <a:xfrm>
          <a:off x="4724400" y="1074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a:t>
          </a:r>
          <a:endParaRPr kumimoji="1" lang="ja-JP" altLang="en-US" sz="1000" b="1">
            <a:latin typeface="ＭＳ Ｐゴシック"/>
          </a:endParaRPr>
        </a:p>
      </xdr:txBody>
    </xdr:sp>
    <xdr:clientData/>
  </xdr:oneCellAnchor>
  <xdr:twoCellAnchor>
    <xdr:from>
      <xdr:col>6</xdr:col>
      <xdr:colOff>422275</xdr:colOff>
      <xdr:row>62</xdr:row>
      <xdr:rowOff>109728</xdr:rowOff>
    </xdr:from>
    <xdr:to>
      <xdr:col>6</xdr:col>
      <xdr:colOff>600075</xdr:colOff>
      <xdr:row>62</xdr:row>
      <xdr:rowOff>109728</xdr:rowOff>
    </xdr:to>
    <xdr:cxnSp macro="">
      <xdr:nvCxnSpPr>
        <xdr:cNvPr id="134" name="直線コネクタ 133"/>
        <xdr:cNvCxnSpPr/>
      </xdr:nvCxnSpPr>
      <xdr:spPr>
        <a:xfrm>
          <a:off x="4546600" y="1073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60977</xdr:rowOff>
    </xdr:from>
    <xdr:ext cx="405111" cy="259045"/>
    <xdr:sp macro="" textlink="">
      <xdr:nvSpPr>
        <xdr:cNvPr id="135" name="【橋りょう・トンネル】&#10;有形固定資産減価償却率最大値テキスト"/>
        <xdr:cNvSpPr txBox="1"/>
      </xdr:nvSpPr>
      <xdr:spPr>
        <a:xfrm>
          <a:off x="4724400" y="949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6</xdr:col>
      <xdr:colOff>422275</xdr:colOff>
      <xdr:row>56</xdr:row>
      <xdr:rowOff>114300</xdr:rowOff>
    </xdr:from>
    <xdr:to>
      <xdr:col>6</xdr:col>
      <xdr:colOff>600075</xdr:colOff>
      <xdr:row>56</xdr:row>
      <xdr:rowOff>114300</xdr:rowOff>
    </xdr:to>
    <xdr:cxnSp macro="">
      <xdr:nvCxnSpPr>
        <xdr:cNvPr id="136" name="直線コネクタ 135"/>
        <xdr:cNvCxnSpPr/>
      </xdr:nvCxnSpPr>
      <xdr:spPr>
        <a:xfrm>
          <a:off x="4546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9923</xdr:rowOff>
    </xdr:from>
    <xdr:ext cx="405111" cy="259045"/>
    <xdr:sp macro="" textlink="">
      <xdr:nvSpPr>
        <xdr:cNvPr id="137" name="【橋りょう・トンネル】&#10;有形固定資産減価償却率平均値テキスト"/>
        <xdr:cNvSpPr txBox="1"/>
      </xdr:nvSpPr>
      <xdr:spPr>
        <a:xfrm>
          <a:off x="4724400" y="10296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31496</xdr:rowOff>
    </xdr:from>
    <xdr:to>
      <xdr:col>6</xdr:col>
      <xdr:colOff>561975</xdr:colOff>
      <xdr:row>60</xdr:row>
      <xdr:rowOff>133096</xdr:rowOff>
    </xdr:to>
    <xdr:sp macro="" textlink="">
      <xdr:nvSpPr>
        <xdr:cNvPr id="138" name="フローチャート : 判断 137"/>
        <xdr:cNvSpPr/>
      </xdr:nvSpPr>
      <xdr:spPr>
        <a:xfrm>
          <a:off x="4584700" y="103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170942</xdr:rowOff>
    </xdr:from>
    <xdr:to>
      <xdr:col>5</xdr:col>
      <xdr:colOff>409575</xdr:colOff>
      <xdr:row>60</xdr:row>
      <xdr:rowOff>101092</xdr:rowOff>
    </xdr:to>
    <xdr:sp macro="" textlink="">
      <xdr:nvSpPr>
        <xdr:cNvPr id="139" name="フローチャート : 判断 138"/>
        <xdr:cNvSpPr/>
      </xdr:nvSpPr>
      <xdr:spPr>
        <a:xfrm>
          <a:off x="3746500" y="1028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40640</xdr:rowOff>
    </xdr:from>
    <xdr:to>
      <xdr:col>5</xdr:col>
      <xdr:colOff>409575</xdr:colOff>
      <xdr:row>58</xdr:row>
      <xdr:rowOff>142240</xdr:rowOff>
    </xdr:to>
    <xdr:sp macro="" textlink="">
      <xdr:nvSpPr>
        <xdr:cNvPr id="145" name="円/楕円 144"/>
        <xdr:cNvSpPr/>
      </xdr:nvSpPr>
      <xdr:spPr>
        <a:xfrm>
          <a:off x="3746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92219</xdr:rowOff>
    </xdr:from>
    <xdr:ext cx="405111" cy="259045"/>
    <xdr:sp macro="" textlink="">
      <xdr:nvSpPr>
        <xdr:cNvPr id="146" name="n_1aveValue【橋りょう・トンネル】&#10;有形固定資産減価償却率"/>
        <xdr:cNvSpPr txBox="1"/>
      </xdr:nvSpPr>
      <xdr:spPr>
        <a:xfrm>
          <a:off x="3582043" y="1037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158767</xdr:rowOff>
    </xdr:from>
    <xdr:ext cx="405111" cy="259045"/>
    <xdr:sp macro="" textlink="">
      <xdr:nvSpPr>
        <xdr:cNvPr id="147" name="n_1mainValue【橋りょう・トンネル】&#10;有形固定資産減価償却率"/>
        <xdr:cNvSpPr txBox="1"/>
      </xdr:nvSpPr>
      <xdr:spPr>
        <a:xfrm>
          <a:off x="3582043"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254,850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58" name="直線コネクタ 15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59" name="テキスト ボックス 15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0" name="直線コネクタ 15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61" name="テキスト ボックス 160"/>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2" name="直線コネクタ 16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3" name="テキスト ボックス 162"/>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4" name="直線コネクタ 16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65" name="テキスト ボックス 164"/>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6" name="直線コネクタ 16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67" name="テキスト ボックス 166"/>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8" name="直線コネクタ 16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69" name="テキスト ボックス 168"/>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89701</xdr:rowOff>
    </xdr:from>
    <xdr:to>
      <xdr:col>15</xdr:col>
      <xdr:colOff>180340</xdr:colOff>
      <xdr:row>64</xdr:row>
      <xdr:rowOff>83031</xdr:rowOff>
    </xdr:to>
    <xdr:cxnSp macro="">
      <xdr:nvCxnSpPr>
        <xdr:cNvPr id="173" name="直線コネクタ 172"/>
        <xdr:cNvCxnSpPr/>
      </xdr:nvCxnSpPr>
      <xdr:spPr>
        <a:xfrm flipV="1">
          <a:off x="10476865" y="9690901"/>
          <a:ext cx="0" cy="136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86858</xdr:rowOff>
    </xdr:from>
    <xdr:ext cx="534377" cy="259045"/>
    <xdr:sp macro="" textlink="">
      <xdr:nvSpPr>
        <xdr:cNvPr id="174" name="【橋りょう・トンネル】&#10;一人当たり有形固定資産（償却資産）額最小値テキスト"/>
        <xdr:cNvSpPr txBox="1"/>
      </xdr:nvSpPr>
      <xdr:spPr>
        <a:xfrm>
          <a:off x="10566400" y="1105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29,150</a:t>
          </a:r>
          <a:endParaRPr kumimoji="1" lang="ja-JP" altLang="en-US" sz="1000" b="1">
            <a:latin typeface="ＭＳ Ｐゴシック"/>
          </a:endParaRPr>
        </a:p>
      </xdr:txBody>
    </xdr:sp>
    <xdr:clientData/>
  </xdr:oneCellAnchor>
  <xdr:twoCellAnchor>
    <xdr:from>
      <xdr:col>15</xdr:col>
      <xdr:colOff>92075</xdr:colOff>
      <xdr:row>64</xdr:row>
      <xdr:rowOff>83031</xdr:rowOff>
    </xdr:from>
    <xdr:to>
      <xdr:col>15</xdr:col>
      <xdr:colOff>269875</xdr:colOff>
      <xdr:row>64</xdr:row>
      <xdr:rowOff>83031</xdr:rowOff>
    </xdr:to>
    <xdr:cxnSp macro="">
      <xdr:nvCxnSpPr>
        <xdr:cNvPr id="175" name="直線コネクタ 174"/>
        <xdr:cNvCxnSpPr/>
      </xdr:nvCxnSpPr>
      <xdr:spPr>
        <a:xfrm>
          <a:off x="10388600" y="1105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36378</xdr:rowOff>
    </xdr:from>
    <xdr:ext cx="599010" cy="259045"/>
    <xdr:sp macro="" textlink="">
      <xdr:nvSpPr>
        <xdr:cNvPr id="176" name="【橋りょう・トンネル】&#10;一人当たり有形固定資産（償却資産）額最大値テキスト"/>
        <xdr:cNvSpPr txBox="1"/>
      </xdr:nvSpPr>
      <xdr:spPr>
        <a:xfrm>
          <a:off x="10566400" y="9466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865,065</a:t>
          </a:r>
          <a:endParaRPr kumimoji="1" lang="ja-JP" altLang="en-US" sz="1000" b="1">
            <a:latin typeface="ＭＳ Ｐゴシック"/>
          </a:endParaRPr>
        </a:p>
      </xdr:txBody>
    </xdr:sp>
    <xdr:clientData/>
  </xdr:oneCellAnchor>
  <xdr:twoCellAnchor>
    <xdr:from>
      <xdr:col>15</xdr:col>
      <xdr:colOff>92075</xdr:colOff>
      <xdr:row>56</xdr:row>
      <xdr:rowOff>89701</xdr:rowOff>
    </xdr:from>
    <xdr:to>
      <xdr:col>15</xdr:col>
      <xdr:colOff>269875</xdr:colOff>
      <xdr:row>56</xdr:row>
      <xdr:rowOff>89701</xdr:rowOff>
    </xdr:to>
    <xdr:cxnSp macro="">
      <xdr:nvCxnSpPr>
        <xdr:cNvPr id="177" name="直線コネクタ 176"/>
        <xdr:cNvCxnSpPr/>
      </xdr:nvCxnSpPr>
      <xdr:spPr>
        <a:xfrm>
          <a:off x="10388600" y="969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109212</xdr:rowOff>
    </xdr:from>
    <xdr:ext cx="599010" cy="259045"/>
    <xdr:sp macro="" textlink="">
      <xdr:nvSpPr>
        <xdr:cNvPr id="178" name="【橋りょう・トンネル】&#10;一人当たり有形固定資産（償却資産）額平均値テキスト"/>
        <xdr:cNvSpPr txBox="1"/>
      </xdr:nvSpPr>
      <xdr:spPr>
        <a:xfrm>
          <a:off x="10566400" y="10567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283,793</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130785</xdr:rowOff>
    </xdr:from>
    <xdr:to>
      <xdr:col>15</xdr:col>
      <xdr:colOff>231775</xdr:colOff>
      <xdr:row>62</xdr:row>
      <xdr:rowOff>60935</xdr:rowOff>
    </xdr:to>
    <xdr:sp macro="" textlink="">
      <xdr:nvSpPr>
        <xdr:cNvPr id="179" name="フローチャート : 判断 178"/>
        <xdr:cNvSpPr/>
      </xdr:nvSpPr>
      <xdr:spPr>
        <a:xfrm>
          <a:off x="10426700" y="1058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21855</xdr:rowOff>
    </xdr:from>
    <xdr:to>
      <xdr:col>14</xdr:col>
      <xdr:colOff>79375</xdr:colOff>
      <xdr:row>62</xdr:row>
      <xdr:rowOff>123455</xdr:rowOff>
    </xdr:to>
    <xdr:sp macro="" textlink="">
      <xdr:nvSpPr>
        <xdr:cNvPr id="180" name="フローチャート : 判断 179"/>
        <xdr:cNvSpPr/>
      </xdr:nvSpPr>
      <xdr:spPr>
        <a:xfrm>
          <a:off x="9588500" y="1065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57733</xdr:rowOff>
    </xdr:from>
    <xdr:to>
      <xdr:col>14</xdr:col>
      <xdr:colOff>79375</xdr:colOff>
      <xdr:row>63</xdr:row>
      <xdr:rowOff>159333</xdr:rowOff>
    </xdr:to>
    <xdr:sp macro="" textlink="">
      <xdr:nvSpPr>
        <xdr:cNvPr id="186" name="円/楕円 185"/>
        <xdr:cNvSpPr/>
      </xdr:nvSpPr>
      <xdr:spPr>
        <a:xfrm>
          <a:off x="9588500" y="1085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139982</xdr:rowOff>
    </xdr:from>
    <xdr:ext cx="599010" cy="259045"/>
    <xdr:sp macro="" textlink="">
      <xdr:nvSpPr>
        <xdr:cNvPr id="187" name="n_1aveValue【橋りょう・トンネル】&#10;一人当たり有形固定資産（償却資産）額"/>
        <xdr:cNvSpPr txBox="1"/>
      </xdr:nvSpPr>
      <xdr:spPr>
        <a:xfrm>
          <a:off x="9327094" y="10426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245,504</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150460</xdr:rowOff>
    </xdr:from>
    <xdr:ext cx="599010" cy="259045"/>
    <xdr:sp macro="" textlink="">
      <xdr:nvSpPr>
        <xdr:cNvPr id="188" name="n_1mainValue【橋りょう・トンネル】&#10;一人当たり有形固定資産（償却資産）額"/>
        <xdr:cNvSpPr txBox="1"/>
      </xdr:nvSpPr>
      <xdr:spPr>
        <a:xfrm>
          <a:off x="9327094" y="10951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118,532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9" name="テキスト ボックス 19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0" name="直線コネクタ 19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1" name="テキスト ボックス 20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2" name="直線コネクタ 20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3" name="テキスト ボックス 20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4" name="直線コネクタ 20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5" name="テキスト ボックス 20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6" name="直線コネクタ 20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7" name="テキスト ボックス 20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8" name="直線コネクタ 20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9" name="テキスト ボックス 20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22861</xdr:rowOff>
    </xdr:from>
    <xdr:to>
      <xdr:col>6</xdr:col>
      <xdr:colOff>510540</xdr:colOff>
      <xdr:row>87</xdr:row>
      <xdr:rowOff>11430</xdr:rowOff>
    </xdr:to>
    <xdr:cxnSp macro="">
      <xdr:nvCxnSpPr>
        <xdr:cNvPr id="213" name="直線コネクタ 212"/>
        <xdr:cNvCxnSpPr/>
      </xdr:nvCxnSpPr>
      <xdr:spPr>
        <a:xfrm flipV="1">
          <a:off x="4634865" y="13567411"/>
          <a:ext cx="0" cy="1360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87</xdr:row>
      <xdr:rowOff>15257</xdr:rowOff>
    </xdr:from>
    <xdr:ext cx="405111" cy="259045"/>
    <xdr:sp macro="" textlink="">
      <xdr:nvSpPr>
        <xdr:cNvPr id="214" name="【公営住宅】&#10;有形固定資産減価償却率最小値テキスト"/>
        <xdr:cNvSpPr txBox="1"/>
      </xdr:nvSpPr>
      <xdr:spPr>
        <a:xfrm>
          <a:off x="47244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422275</xdr:colOff>
      <xdr:row>87</xdr:row>
      <xdr:rowOff>11430</xdr:rowOff>
    </xdr:from>
    <xdr:to>
      <xdr:col>6</xdr:col>
      <xdr:colOff>600075</xdr:colOff>
      <xdr:row>87</xdr:row>
      <xdr:rowOff>11430</xdr:rowOff>
    </xdr:to>
    <xdr:cxnSp macro="">
      <xdr:nvCxnSpPr>
        <xdr:cNvPr id="215" name="直線コネクタ 214"/>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140988</xdr:rowOff>
    </xdr:from>
    <xdr:ext cx="405111" cy="259045"/>
    <xdr:sp macro="" textlink="">
      <xdr:nvSpPr>
        <xdr:cNvPr id="216" name="【公営住宅】&#10;有形固定資産減価償却率最大値テキスト"/>
        <xdr:cNvSpPr txBox="1"/>
      </xdr:nvSpPr>
      <xdr:spPr>
        <a:xfrm>
          <a:off x="4724400" y="13342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87.8</a:t>
          </a:r>
          <a:endParaRPr kumimoji="1" lang="ja-JP" altLang="en-US" sz="1000" b="1">
            <a:latin typeface="ＭＳ Ｐゴシック"/>
          </a:endParaRPr>
        </a:p>
      </xdr:txBody>
    </xdr:sp>
    <xdr:clientData/>
  </xdr:oneCellAnchor>
  <xdr:twoCellAnchor>
    <xdr:from>
      <xdr:col>6</xdr:col>
      <xdr:colOff>422275</xdr:colOff>
      <xdr:row>79</xdr:row>
      <xdr:rowOff>22861</xdr:rowOff>
    </xdr:from>
    <xdr:to>
      <xdr:col>6</xdr:col>
      <xdr:colOff>600075</xdr:colOff>
      <xdr:row>79</xdr:row>
      <xdr:rowOff>22861</xdr:rowOff>
    </xdr:to>
    <xdr:cxnSp macro="">
      <xdr:nvCxnSpPr>
        <xdr:cNvPr id="217" name="直線コネクタ 216"/>
        <xdr:cNvCxnSpPr/>
      </xdr:nvCxnSpPr>
      <xdr:spPr>
        <a:xfrm>
          <a:off x="4546600" y="1356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104791</xdr:rowOff>
    </xdr:from>
    <xdr:ext cx="405111" cy="259045"/>
    <xdr:sp macro="" textlink="">
      <xdr:nvSpPr>
        <xdr:cNvPr id="218" name="【公営住宅】&#10;有形固定資産減価償却率平均値テキスト"/>
        <xdr:cNvSpPr txBox="1"/>
      </xdr:nvSpPr>
      <xdr:spPr>
        <a:xfrm>
          <a:off x="4724400" y="13992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126364</xdr:rowOff>
    </xdr:from>
    <xdr:to>
      <xdr:col>6</xdr:col>
      <xdr:colOff>561975</xdr:colOff>
      <xdr:row>82</xdr:row>
      <xdr:rowOff>56514</xdr:rowOff>
    </xdr:to>
    <xdr:sp macro="" textlink="">
      <xdr:nvSpPr>
        <xdr:cNvPr id="219" name="フローチャート : 判断 218"/>
        <xdr:cNvSpPr/>
      </xdr:nvSpPr>
      <xdr:spPr>
        <a:xfrm>
          <a:off x="45847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50164</xdr:rowOff>
    </xdr:from>
    <xdr:to>
      <xdr:col>5</xdr:col>
      <xdr:colOff>409575</xdr:colOff>
      <xdr:row>81</xdr:row>
      <xdr:rowOff>151764</xdr:rowOff>
    </xdr:to>
    <xdr:sp macro="" textlink="">
      <xdr:nvSpPr>
        <xdr:cNvPr id="220" name="フローチャート : 判断 219"/>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1" name="テキスト ボックス 22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29211</xdr:rowOff>
    </xdr:from>
    <xdr:to>
      <xdr:col>5</xdr:col>
      <xdr:colOff>409575</xdr:colOff>
      <xdr:row>82</xdr:row>
      <xdr:rowOff>130811</xdr:rowOff>
    </xdr:to>
    <xdr:sp macro="" textlink="">
      <xdr:nvSpPr>
        <xdr:cNvPr id="226" name="円/楕円 225"/>
        <xdr:cNvSpPr/>
      </xdr:nvSpPr>
      <xdr:spPr>
        <a:xfrm>
          <a:off x="37465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168291</xdr:rowOff>
    </xdr:from>
    <xdr:ext cx="405111" cy="259045"/>
    <xdr:sp macro="" textlink="">
      <xdr:nvSpPr>
        <xdr:cNvPr id="227" name="n_1aveValue【公営住宅】&#10;有形固定資産減価償却率"/>
        <xdr:cNvSpPr txBox="1"/>
      </xdr:nvSpPr>
      <xdr:spPr>
        <a:xfrm>
          <a:off x="3582043"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oneCellAnchor>
    <xdr:from>
      <xdr:col>5</xdr:col>
      <xdr:colOff>143518</xdr:colOff>
      <xdr:row>82</xdr:row>
      <xdr:rowOff>121938</xdr:rowOff>
    </xdr:from>
    <xdr:ext cx="405111" cy="259045"/>
    <xdr:sp macro="" textlink="">
      <xdr:nvSpPr>
        <xdr:cNvPr id="228" name="n_1mainValue【公営住宅】&#10;有形固定資産減価償却率"/>
        <xdr:cNvSpPr txBox="1"/>
      </xdr:nvSpPr>
      <xdr:spPr>
        <a:xfrm>
          <a:off x="3582043"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189.671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9" name="直線コネクタ 23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0" name="テキスト ボックス 23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1" name="直線コネクタ 24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82</xdr:row>
      <xdr:rowOff>124477</xdr:rowOff>
    </xdr:from>
    <xdr:ext cx="531299" cy="259045"/>
    <xdr:sp macro="" textlink="">
      <xdr:nvSpPr>
        <xdr:cNvPr id="242" name="テキスト ボックス 241"/>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3" name="直線コネクタ 24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80</xdr:row>
      <xdr:rowOff>10177</xdr:rowOff>
    </xdr:from>
    <xdr:ext cx="531299" cy="259045"/>
    <xdr:sp macro="" textlink="">
      <xdr:nvSpPr>
        <xdr:cNvPr id="244" name="テキスト ボックス 243"/>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5" name="直線コネクタ 24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77</xdr:row>
      <xdr:rowOff>67327</xdr:rowOff>
    </xdr:from>
    <xdr:ext cx="531299" cy="259045"/>
    <xdr:sp macro="" textlink="">
      <xdr:nvSpPr>
        <xdr:cNvPr id="246" name="テキスト ボックス 245"/>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48" name="テキスト ボックス 24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84</xdr:row>
      <xdr:rowOff>57028</xdr:rowOff>
    </xdr:from>
    <xdr:to>
      <xdr:col>15</xdr:col>
      <xdr:colOff>180340</xdr:colOff>
      <xdr:row>86</xdr:row>
      <xdr:rowOff>28042</xdr:rowOff>
    </xdr:to>
    <xdr:cxnSp macro="">
      <xdr:nvCxnSpPr>
        <xdr:cNvPr id="250" name="直線コネクタ 249"/>
        <xdr:cNvCxnSpPr/>
      </xdr:nvCxnSpPr>
      <xdr:spPr>
        <a:xfrm flipV="1">
          <a:off x="10476865" y="14458828"/>
          <a:ext cx="0" cy="313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31869</xdr:rowOff>
    </xdr:from>
    <xdr:ext cx="469744" cy="259045"/>
    <xdr:sp macro="" textlink="">
      <xdr:nvSpPr>
        <xdr:cNvPr id="251" name="【公営住宅】&#10;一人当たり面積最小値テキスト"/>
        <xdr:cNvSpPr txBox="1"/>
      </xdr:nvSpPr>
      <xdr:spPr>
        <a:xfrm>
          <a:off x="10566400" y="1477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0.220</a:t>
          </a:r>
          <a:endParaRPr kumimoji="1" lang="ja-JP" altLang="en-US" sz="1000" b="1">
            <a:latin typeface="ＭＳ Ｐゴシック"/>
          </a:endParaRPr>
        </a:p>
      </xdr:txBody>
    </xdr:sp>
    <xdr:clientData/>
  </xdr:oneCellAnchor>
  <xdr:twoCellAnchor>
    <xdr:from>
      <xdr:col>15</xdr:col>
      <xdr:colOff>92075</xdr:colOff>
      <xdr:row>86</xdr:row>
      <xdr:rowOff>28042</xdr:rowOff>
    </xdr:from>
    <xdr:to>
      <xdr:col>15</xdr:col>
      <xdr:colOff>269875</xdr:colOff>
      <xdr:row>86</xdr:row>
      <xdr:rowOff>28042</xdr:rowOff>
    </xdr:to>
    <xdr:cxnSp macro="">
      <xdr:nvCxnSpPr>
        <xdr:cNvPr id="252" name="直線コネクタ 251"/>
        <xdr:cNvCxnSpPr/>
      </xdr:nvCxnSpPr>
      <xdr:spPr>
        <a:xfrm>
          <a:off x="10388600" y="1477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3705</xdr:rowOff>
    </xdr:from>
    <xdr:ext cx="469744" cy="259045"/>
    <xdr:sp macro="" textlink="">
      <xdr:nvSpPr>
        <xdr:cNvPr id="253" name="【公営住宅】&#10;一人当たり面積最大値テキスト"/>
        <xdr:cNvSpPr txBox="1"/>
      </xdr:nvSpPr>
      <xdr:spPr>
        <a:xfrm>
          <a:off x="10566400" y="1423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7.086</a:t>
          </a:r>
          <a:endParaRPr kumimoji="1" lang="ja-JP" altLang="en-US" sz="1000" b="1">
            <a:latin typeface="ＭＳ Ｐゴシック"/>
          </a:endParaRPr>
        </a:p>
      </xdr:txBody>
    </xdr:sp>
    <xdr:clientData/>
  </xdr:oneCellAnchor>
  <xdr:twoCellAnchor>
    <xdr:from>
      <xdr:col>15</xdr:col>
      <xdr:colOff>92075</xdr:colOff>
      <xdr:row>84</xdr:row>
      <xdr:rowOff>57028</xdr:rowOff>
    </xdr:from>
    <xdr:to>
      <xdr:col>15</xdr:col>
      <xdr:colOff>269875</xdr:colOff>
      <xdr:row>84</xdr:row>
      <xdr:rowOff>57028</xdr:rowOff>
    </xdr:to>
    <xdr:cxnSp macro="">
      <xdr:nvCxnSpPr>
        <xdr:cNvPr id="254" name="直線コネクタ 253"/>
        <xdr:cNvCxnSpPr/>
      </xdr:nvCxnSpPr>
      <xdr:spPr>
        <a:xfrm>
          <a:off x="10388600" y="1445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41164</xdr:rowOff>
    </xdr:from>
    <xdr:ext cx="469744" cy="259045"/>
    <xdr:sp macro="" textlink="">
      <xdr:nvSpPr>
        <xdr:cNvPr id="255" name="【公営住宅】&#10;一人当たり面積平均値テキスト"/>
        <xdr:cNvSpPr txBox="1"/>
      </xdr:nvSpPr>
      <xdr:spPr>
        <a:xfrm>
          <a:off x="10566400" y="14614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2.100</a:t>
          </a:r>
          <a:endParaRPr kumimoji="1" lang="ja-JP" altLang="en-US" sz="1000" b="1">
            <a:solidFill>
              <a:srgbClr val="000080"/>
            </a:solidFill>
            <a:latin typeface="ＭＳ Ｐゴシック"/>
          </a:endParaRPr>
        </a:p>
      </xdr:txBody>
    </xdr:sp>
    <xdr:clientData/>
  </xdr:oneCellAnchor>
  <xdr:twoCellAnchor>
    <xdr:from>
      <xdr:col>15</xdr:col>
      <xdr:colOff>130175</xdr:colOff>
      <xdr:row>85</xdr:row>
      <xdr:rowOff>62737</xdr:rowOff>
    </xdr:from>
    <xdr:to>
      <xdr:col>15</xdr:col>
      <xdr:colOff>231775</xdr:colOff>
      <xdr:row>85</xdr:row>
      <xdr:rowOff>164337</xdr:rowOff>
    </xdr:to>
    <xdr:sp macro="" textlink="">
      <xdr:nvSpPr>
        <xdr:cNvPr id="256" name="フローチャート : 判断 255"/>
        <xdr:cNvSpPr/>
      </xdr:nvSpPr>
      <xdr:spPr>
        <a:xfrm>
          <a:off x="10426700" y="1463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12812</xdr:rowOff>
    </xdr:from>
    <xdr:to>
      <xdr:col>14</xdr:col>
      <xdr:colOff>79375</xdr:colOff>
      <xdr:row>85</xdr:row>
      <xdr:rowOff>114412</xdr:rowOff>
    </xdr:to>
    <xdr:sp macro="" textlink="">
      <xdr:nvSpPr>
        <xdr:cNvPr id="257" name="フローチャート : 判断 256"/>
        <xdr:cNvSpPr/>
      </xdr:nvSpPr>
      <xdr:spPr>
        <a:xfrm>
          <a:off x="9588500" y="1458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8" name="テキスト ボックス 2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9" name="テキスト ボックス 2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0" name="テキスト ボックス 2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1" name="テキスト ボックス 2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2" name="テキスト ボックス 2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79</xdr:row>
      <xdr:rowOff>27580</xdr:rowOff>
    </xdr:from>
    <xdr:to>
      <xdr:col>14</xdr:col>
      <xdr:colOff>79375</xdr:colOff>
      <xdr:row>79</xdr:row>
      <xdr:rowOff>129180</xdr:rowOff>
    </xdr:to>
    <xdr:sp macro="" textlink="">
      <xdr:nvSpPr>
        <xdr:cNvPr id="263" name="円/楕円 262"/>
        <xdr:cNvSpPr/>
      </xdr:nvSpPr>
      <xdr:spPr>
        <a:xfrm>
          <a:off x="9588500" y="1357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105539</xdr:rowOff>
    </xdr:from>
    <xdr:ext cx="469744" cy="259045"/>
    <xdr:sp macro="" textlink="">
      <xdr:nvSpPr>
        <xdr:cNvPr id="264" name="n_1aveValue【公営住宅】&#10;一人当たり面積"/>
        <xdr:cNvSpPr txBox="1"/>
      </xdr:nvSpPr>
      <xdr:spPr>
        <a:xfrm>
          <a:off x="9391727" y="1467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a:t>
          </a:r>
          <a:endParaRPr kumimoji="1" lang="ja-JP" altLang="en-US" sz="1000" b="1">
            <a:solidFill>
              <a:srgbClr val="000080"/>
            </a:solidFill>
            <a:latin typeface="ＭＳ Ｐゴシック"/>
          </a:endParaRPr>
        </a:p>
      </xdr:txBody>
    </xdr:sp>
    <xdr:clientData/>
  </xdr:oneCellAnchor>
  <xdr:oneCellAnchor>
    <xdr:from>
      <xdr:col>13</xdr:col>
      <xdr:colOff>434485</xdr:colOff>
      <xdr:row>77</xdr:row>
      <xdr:rowOff>145707</xdr:rowOff>
    </xdr:from>
    <xdr:ext cx="534377" cy="259045"/>
    <xdr:sp macro="" textlink="">
      <xdr:nvSpPr>
        <xdr:cNvPr id="265" name="n_1mainValue【公営住宅】&#10;一人当たり面積"/>
        <xdr:cNvSpPr txBox="1"/>
      </xdr:nvSpPr>
      <xdr:spPr>
        <a:xfrm>
          <a:off x="9359410" y="1334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25.369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7" name="正方形/長方形 2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8" name="正方形/長方形 2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9" name="正方形/長方形 2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0" name="正方形/長方形 2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1" name="正方形/長方形 2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2" name="正方形/長方形 2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4" name="正方形/長方形 27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5" name="正方形/長方形 27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6" name="正方形/長方形 27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7" name="正方形/長方形 27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8" name="正方形/長方形 27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9" name="正方形/長方形 27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0" name="正方形/長方形 27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188,146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1" name="正方形/長方形 28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2" name="正方形/長方形 2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3" name="正方形/長方形 2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4" name="正方形/長方形 2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5" name="正方形/長方形 2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6" name="正方形/長方形 2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7" name="正方形/長方形 2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8" name="正方形/長方形 2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9" name="正方形/長方形 28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0" name="テキスト ボックス 28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1" name="直線コネクタ 29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2" name="テキスト ボックス 29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3" name="直線コネクタ 29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4" name="テキスト ボックス 29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5" name="直線コネクタ 29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6" name="テキスト ボックス 29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7" name="直線コネクタ 29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8" name="テキスト ボックス 29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9" name="直線コネクタ 29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0" name="テキスト ボックス 29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1" name="直線コネクタ 30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2" name="テキスト ボックス 30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3" name="直線コネクタ 30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4" name="テキスト ボックス 30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35</xdr:row>
      <xdr:rowOff>87630</xdr:rowOff>
    </xdr:from>
    <xdr:to>
      <xdr:col>23</xdr:col>
      <xdr:colOff>516889</xdr:colOff>
      <xdr:row>41</xdr:row>
      <xdr:rowOff>41910</xdr:rowOff>
    </xdr:to>
    <xdr:cxnSp macro="">
      <xdr:nvCxnSpPr>
        <xdr:cNvPr id="306" name="直線コネクタ 305"/>
        <xdr:cNvCxnSpPr/>
      </xdr:nvCxnSpPr>
      <xdr:spPr>
        <a:xfrm flipV="1">
          <a:off x="16318864" y="608838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45737</xdr:rowOff>
    </xdr:from>
    <xdr:ext cx="405111" cy="259045"/>
    <xdr:sp macro="" textlink="">
      <xdr:nvSpPr>
        <xdr:cNvPr id="307" name="【認定こども園・幼稚園・保育所】&#10;有形固定資産減価償却率最小値テキスト"/>
        <xdr:cNvSpPr txBox="1"/>
      </xdr:nvSpPr>
      <xdr:spPr>
        <a:xfrm>
          <a:off x="164084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23</xdr:col>
      <xdr:colOff>428625</xdr:colOff>
      <xdr:row>41</xdr:row>
      <xdr:rowOff>41910</xdr:rowOff>
    </xdr:from>
    <xdr:to>
      <xdr:col>23</xdr:col>
      <xdr:colOff>606425</xdr:colOff>
      <xdr:row>41</xdr:row>
      <xdr:rowOff>41910</xdr:rowOff>
    </xdr:to>
    <xdr:cxnSp macro="">
      <xdr:nvCxnSpPr>
        <xdr:cNvPr id="308" name="直線コネクタ 307"/>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34307</xdr:rowOff>
    </xdr:from>
    <xdr:ext cx="405111" cy="259045"/>
    <xdr:sp macro="" textlink="">
      <xdr:nvSpPr>
        <xdr:cNvPr id="309" name="【認定こども園・幼稚園・保育所】&#10;有形固定資産減価償却率最大値テキスト"/>
        <xdr:cNvSpPr txBox="1"/>
      </xdr:nvSpPr>
      <xdr:spPr>
        <a:xfrm>
          <a:off x="16408400" y="5863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a:t>
          </a:r>
          <a:endParaRPr kumimoji="1" lang="ja-JP" altLang="en-US" sz="1000" b="1">
            <a:latin typeface="ＭＳ Ｐゴシック"/>
          </a:endParaRPr>
        </a:p>
      </xdr:txBody>
    </xdr:sp>
    <xdr:clientData/>
  </xdr:oneCellAnchor>
  <xdr:twoCellAnchor>
    <xdr:from>
      <xdr:col>23</xdr:col>
      <xdr:colOff>428625</xdr:colOff>
      <xdr:row>35</xdr:row>
      <xdr:rowOff>87630</xdr:rowOff>
    </xdr:from>
    <xdr:to>
      <xdr:col>23</xdr:col>
      <xdr:colOff>606425</xdr:colOff>
      <xdr:row>35</xdr:row>
      <xdr:rowOff>87630</xdr:rowOff>
    </xdr:to>
    <xdr:cxnSp macro="">
      <xdr:nvCxnSpPr>
        <xdr:cNvPr id="310" name="直線コネクタ 309"/>
        <xdr:cNvCxnSpPr/>
      </xdr:nvCxnSpPr>
      <xdr:spPr>
        <a:xfrm>
          <a:off x="16230600" y="608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118127</xdr:rowOff>
    </xdr:from>
    <xdr:ext cx="405111" cy="259045"/>
    <xdr:sp macro="" textlink="">
      <xdr:nvSpPr>
        <xdr:cNvPr id="311" name="【認定こども園・幼稚園・保育所】&#10;有形固定資産減価償却率平均値テキスト"/>
        <xdr:cNvSpPr txBox="1"/>
      </xdr:nvSpPr>
      <xdr:spPr>
        <a:xfrm>
          <a:off x="16408400" y="6633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139700</xdr:rowOff>
    </xdr:from>
    <xdr:to>
      <xdr:col>23</xdr:col>
      <xdr:colOff>568325</xdr:colOff>
      <xdr:row>39</xdr:row>
      <xdr:rowOff>69850</xdr:rowOff>
    </xdr:to>
    <xdr:sp macro="" textlink="">
      <xdr:nvSpPr>
        <xdr:cNvPr id="312" name="フローチャート : 判断 311"/>
        <xdr:cNvSpPr/>
      </xdr:nvSpPr>
      <xdr:spPr>
        <a:xfrm>
          <a:off x="16268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137795</xdr:rowOff>
    </xdr:from>
    <xdr:to>
      <xdr:col>22</xdr:col>
      <xdr:colOff>415925</xdr:colOff>
      <xdr:row>39</xdr:row>
      <xdr:rowOff>67945</xdr:rowOff>
    </xdr:to>
    <xdr:sp macro="" textlink="">
      <xdr:nvSpPr>
        <xdr:cNvPr id="313" name="フローチャート : 判断 312"/>
        <xdr:cNvSpPr/>
      </xdr:nvSpPr>
      <xdr:spPr>
        <a:xfrm>
          <a:off x="154305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4" name="テキスト ボックス 3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5" name="テキスト ボックス 3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6" name="テキスト ボックス 3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7" name="テキスト ボックス 3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8" name="テキスト ボックス 3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8255</xdr:rowOff>
    </xdr:from>
    <xdr:to>
      <xdr:col>22</xdr:col>
      <xdr:colOff>415925</xdr:colOff>
      <xdr:row>33</xdr:row>
      <xdr:rowOff>109855</xdr:rowOff>
    </xdr:to>
    <xdr:sp macro="" textlink="">
      <xdr:nvSpPr>
        <xdr:cNvPr id="319" name="円/楕円 318"/>
        <xdr:cNvSpPr/>
      </xdr:nvSpPr>
      <xdr:spPr>
        <a:xfrm>
          <a:off x="15430500" y="566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59072</xdr:rowOff>
    </xdr:from>
    <xdr:ext cx="405111" cy="259045"/>
    <xdr:sp macro="" textlink="">
      <xdr:nvSpPr>
        <xdr:cNvPr id="320" name="n_1aveValue【認定こども園・幼稚園・保育所】&#10;有形固定資産減価償却率"/>
        <xdr:cNvSpPr txBox="1"/>
      </xdr:nvSpPr>
      <xdr:spPr>
        <a:xfrm>
          <a:off x="15266043" y="674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oneCellAnchor>
    <xdr:from>
      <xdr:col>22</xdr:col>
      <xdr:colOff>149868</xdr:colOff>
      <xdr:row>31</xdr:row>
      <xdr:rowOff>126382</xdr:rowOff>
    </xdr:from>
    <xdr:ext cx="405111" cy="259045"/>
    <xdr:sp macro="" textlink="">
      <xdr:nvSpPr>
        <xdr:cNvPr id="321" name="n_1mainValue【認定こども園・幼稚園・保育所】&#10;有形固定資産減価償却率"/>
        <xdr:cNvSpPr txBox="1"/>
      </xdr:nvSpPr>
      <xdr:spPr>
        <a:xfrm>
          <a:off x="15266043" y="544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2" name="正方形/長方形 32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3" name="正方形/長方形 32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4" name="正方形/長方形 32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5" name="正方形/長方形 32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6" name="正方形/長方形 32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7" name="正方形/長方形 32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8" name="正方形/長方形 32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9" name="正方形/長方形 32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0" name="テキスト ボックス 32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1" name="直線コネクタ 33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32" name="直線コネクタ 33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33" name="テキスト ボックス 33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34" name="直線コネクタ 33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35" name="テキスト ボックス 33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36" name="直線コネクタ 33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37" name="テキスト ボックス 33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38" name="直線コネクタ 33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39" name="テキスト ボックス 33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40" name="直線コネクタ 33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41" name="テキスト ボックス 34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42" name="直線コネクタ 34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43" name="テキスト ボックス 34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4" name="直線コネクタ 3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5" name="テキスト ボックス 34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19050</xdr:rowOff>
    </xdr:from>
    <xdr:to>
      <xdr:col>32</xdr:col>
      <xdr:colOff>186689</xdr:colOff>
      <xdr:row>41</xdr:row>
      <xdr:rowOff>97427</xdr:rowOff>
    </xdr:to>
    <xdr:cxnSp macro="">
      <xdr:nvCxnSpPr>
        <xdr:cNvPr id="347" name="直線コネクタ 346"/>
        <xdr:cNvCxnSpPr/>
      </xdr:nvCxnSpPr>
      <xdr:spPr>
        <a:xfrm flipV="1">
          <a:off x="22160864" y="6019800"/>
          <a:ext cx="0" cy="1107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101254</xdr:rowOff>
    </xdr:from>
    <xdr:ext cx="469744" cy="259045"/>
    <xdr:sp macro="" textlink="">
      <xdr:nvSpPr>
        <xdr:cNvPr id="348" name="【認定こども園・幼稚園・保育所】&#10;一人当たり面積最小値テキスト"/>
        <xdr:cNvSpPr txBox="1"/>
      </xdr:nvSpPr>
      <xdr:spPr>
        <a:xfrm>
          <a:off x="22250400" y="713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32</xdr:col>
      <xdr:colOff>98425</xdr:colOff>
      <xdr:row>41</xdr:row>
      <xdr:rowOff>97427</xdr:rowOff>
    </xdr:from>
    <xdr:to>
      <xdr:col>32</xdr:col>
      <xdr:colOff>276225</xdr:colOff>
      <xdr:row>41</xdr:row>
      <xdr:rowOff>97427</xdr:rowOff>
    </xdr:to>
    <xdr:cxnSp macro="">
      <xdr:nvCxnSpPr>
        <xdr:cNvPr id="349" name="直線コネクタ 348"/>
        <xdr:cNvCxnSpPr/>
      </xdr:nvCxnSpPr>
      <xdr:spPr>
        <a:xfrm>
          <a:off x="22072600" y="712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137177</xdr:rowOff>
    </xdr:from>
    <xdr:ext cx="469744" cy="259045"/>
    <xdr:sp macro="" textlink="">
      <xdr:nvSpPr>
        <xdr:cNvPr id="350" name="【認定こども園・幼稚園・保育所】&#10;一人当たり面積最大値テキスト"/>
        <xdr:cNvSpPr txBox="1"/>
      </xdr:nvSpPr>
      <xdr:spPr>
        <a:xfrm>
          <a:off x="22250400" y="579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0.390</a:t>
          </a:r>
          <a:endParaRPr kumimoji="1" lang="ja-JP" altLang="en-US" sz="1000" b="1">
            <a:latin typeface="ＭＳ Ｐゴシック"/>
          </a:endParaRPr>
        </a:p>
      </xdr:txBody>
    </xdr:sp>
    <xdr:clientData/>
  </xdr:oneCellAnchor>
  <xdr:twoCellAnchor>
    <xdr:from>
      <xdr:col>32</xdr:col>
      <xdr:colOff>98425</xdr:colOff>
      <xdr:row>35</xdr:row>
      <xdr:rowOff>19050</xdr:rowOff>
    </xdr:from>
    <xdr:to>
      <xdr:col>32</xdr:col>
      <xdr:colOff>276225</xdr:colOff>
      <xdr:row>35</xdr:row>
      <xdr:rowOff>19050</xdr:rowOff>
    </xdr:to>
    <xdr:cxnSp macro="">
      <xdr:nvCxnSpPr>
        <xdr:cNvPr id="351" name="直線コネクタ 350"/>
        <xdr:cNvCxnSpPr/>
      </xdr:nvCxnSpPr>
      <xdr:spPr>
        <a:xfrm>
          <a:off x="22072600" y="60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140987</xdr:rowOff>
    </xdr:from>
    <xdr:ext cx="469744" cy="259045"/>
    <xdr:sp macro="" textlink="">
      <xdr:nvSpPr>
        <xdr:cNvPr id="352" name="【認定こども園・幼稚園・保育所】&#10;一人当たり面積平均値テキスト"/>
        <xdr:cNvSpPr txBox="1"/>
      </xdr:nvSpPr>
      <xdr:spPr>
        <a:xfrm>
          <a:off x="22250400" y="665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162560</xdr:rowOff>
    </xdr:from>
    <xdr:to>
      <xdr:col>32</xdr:col>
      <xdr:colOff>238125</xdr:colOff>
      <xdr:row>39</xdr:row>
      <xdr:rowOff>92710</xdr:rowOff>
    </xdr:to>
    <xdr:sp macro="" textlink="">
      <xdr:nvSpPr>
        <xdr:cNvPr id="353" name="フローチャート : 判断 352"/>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33</xdr:row>
      <xdr:rowOff>102144</xdr:rowOff>
    </xdr:from>
    <xdr:to>
      <xdr:col>31</xdr:col>
      <xdr:colOff>85725</xdr:colOff>
      <xdr:row>34</xdr:row>
      <xdr:rowOff>32294</xdr:rowOff>
    </xdr:to>
    <xdr:sp macro="" textlink="">
      <xdr:nvSpPr>
        <xdr:cNvPr id="354" name="フローチャート : 判断 353"/>
        <xdr:cNvSpPr/>
      </xdr:nvSpPr>
      <xdr:spPr>
        <a:xfrm>
          <a:off x="21272500" y="575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5" name="テキスト ボックス 3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6" name="テキスト ボックス 3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7" name="テキスト ボックス 3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8" name="テキスト ボックス 3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9" name="テキスト ボックス 3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111942</xdr:rowOff>
    </xdr:from>
    <xdr:to>
      <xdr:col>31</xdr:col>
      <xdr:colOff>85725</xdr:colOff>
      <xdr:row>38</xdr:row>
      <xdr:rowOff>42092</xdr:rowOff>
    </xdr:to>
    <xdr:sp macro="" textlink="">
      <xdr:nvSpPr>
        <xdr:cNvPr id="360" name="円/楕円 359"/>
        <xdr:cNvSpPr/>
      </xdr:nvSpPr>
      <xdr:spPr>
        <a:xfrm>
          <a:off x="212725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32</xdr:row>
      <xdr:rowOff>48821</xdr:rowOff>
    </xdr:from>
    <xdr:ext cx="469744" cy="259045"/>
    <xdr:sp macro="" textlink="">
      <xdr:nvSpPr>
        <xdr:cNvPr id="361" name="n_1aveValue【認定こども園・幼稚園・保育所】&#10;一人当たり面積"/>
        <xdr:cNvSpPr txBox="1"/>
      </xdr:nvSpPr>
      <xdr:spPr>
        <a:xfrm>
          <a:off x="21075727" y="553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0.454</a:t>
          </a:r>
          <a:endParaRPr kumimoji="1" lang="ja-JP" altLang="en-US" sz="1000" b="1">
            <a:solidFill>
              <a:srgbClr val="000080"/>
            </a:solidFill>
            <a:latin typeface="ＭＳ Ｐゴシック"/>
          </a:endParaRPr>
        </a:p>
      </xdr:txBody>
    </xdr:sp>
    <xdr:clientData/>
  </xdr:oneCellAnchor>
  <xdr:oneCellAnchor>
    <xdr:from>
      <xdr:col>30</xdr:col>
      <xdr:colOff>473152</xdr:colOff>
      <xdr:row>38</xdr:row>
      <xdr:rowOff>33218</xdr:rowOff>
    </xdr:from>
    <xdr:ext cx="469744" cy="259045"/>
    <xdr:sp macro="" textlink="">
      <xdr:nvSpPr>
        <xdr:cNvPr id="362" name="n_1mainValue【認定こども園・幼稚園・保育所】&#10;一人当たり面積"/>
        <xdr:cNvSpPr txBox="1"/>
      </xdr:nvSpPr>
      <xdr:spPr>
        <a:xfrm>
          <a:off x="21075727" y="654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0.241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3" name="正方形/長方形 3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4" name="正方形/長方形 3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5" name="正方形/長方形 3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6" name="正方形/長方形 3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7" name="正方形/長方形 3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8" name="正方形/長方形 3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9" name="正方形/長方形 3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0" name="正方形/長方形 3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1" name="テキスト ボックス 3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2" name="直線コネクタ 3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3" name="テキスト ボックス 37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4" name="直線コネクタ 37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5" name="テキスト ボックス 37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6" name="直線コネクタ 37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7" name="テキスト ボックス 37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8" name="直線コネクタ 37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9" name="テキスト ボックス 37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0" name="直線コネクタ 37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1" name="テキスト ボックス 38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2" name="直線コネクタ 38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3" name="テキスト ボックス 38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4" name="直線コネクタ 38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5" name="テキスト ボックス 38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167640</xdr:rowOff>
    </xdr:from>
    <xdr:to>
      <xdr:col>23</xdr:col>
      <xdr:colOff>516889</xdr:colOff>
      <xdr:row>64</xdr:row>
      <xdr:rowOff>148590</xdr:rowOff>
    </xdr:to>
    <xdr:cxnSp macro="">
      <xdr:nvCxnSpPr>
        <xdr:cNvPr id="387" name="直線コネクタ 386"/>
        <xdr:cNvCxnSpPr/>
      </xdr:nvCxnSpPr>
      <xdr:spPr>
        <a:xfrm flipV="1">
          <a:off x="16318864" y="994029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152417</xdr:rowOff>
    </xdr:from>
    <xdr:ext cx="405111" cy="259045"/>
    <xdr:sp macro="" textlink="">
      <xdr:nvSpPr>
        <xdr:cNvPr id="388" name="【学校施設】&#10;有形固定資産減価償却率最小値テキスト"/>
        <xdr:cNvSpPr txBox="1"/>
      </xdr:nvSpPr>
      <xdr:spPr>
        <a:xfrm>
          <a:off x="16408400" y="1112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23</xdr:col>
      <xdr:colOff>428625</xdr:colOff>
      <xdr:row>64</xdr:row>
      <xdr:rowOff>148590</xdr:rowOff>
    </xdr:from>
    <xdr:to>
      <xdr:col>23</xdr:col>
      <xdr:colOff>606425</xdr:colOff>
      <xdr:row>64</xdr:row>
      <xdr:rowOff>148590</xdr:rowOff>
    </xdr:to>
    <xdr:cxnSp macro="">
      <xdr:nvCxnSpPr>
        <xdr:cNvPr id="389" name="直線コネクタ 388"/>
        <xdr:cNvCxnSpPr/>
      </xdr:nvCxnSpPr>
      <xdr:spPr>
        <a:xfrm>
          <a:off x="16230600" y="1112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114317</xdr:rowOff>
    </xdr:from>
    <xdr:ext cx="405111" cy="259045"/>
    <xdr:sp macro="" textlink="">
      <xdr:nvSpPr>
        <xdr:cNvPr id="390" name="【学校施設】&#10;有形固定資産減価償却率最大値テキスト"/>
        <xdr:cNvSpPr txBox="1"/>
      </xdr:nvSpPr>
      <xdr:spPr>
        <a:xfrm>
          <a:off x="16408400" y="9715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a:t>
          </a:r>
          <a:endParaRPr kumimoji="1" lang="ja-JP" altLang="en-US" sz="1000" b="1">
            <a:latin typeface="ＭＳ Ｐゴシック"/>
          </a:endParaRPr>
        </a:p>
      </xdr:txBody>
    </xdr:sp>
    <xdr:clientData/>
  </xdr:oneCellAnchor>
  <xdr:twoCellAnchor>
    <xdr:from>
      <xdr:col>23</xdr:col>
      <xdr:colOff>428625</xdr:colOff>
      <xdr:row>57</xdr:row>
      <xdr:rowOff>167640</xdr:rowOff>
    </xdr:from>
    <xdr:to>
      <xdr:col>23</xdr:col>
      <xdr:colOff>606425</xdr:colOff>
      <xdr:row>57</xdr:row>
      <xdr:rowOff>167640</xdr:rowOff>
    </xdr:to>
    <xdr:cxnSp macro="">
      <xdr:nvCxnSpPr>
        <xdr:cNvPr id="391" name="直線コネクタ 390"/>
        <xdr:cNvCxnSpPr/>
      </xdr:nvCxnSpPr>
      <xdr:spPr>
        <a:xfrm>
          <a:off x="16230600" y="994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121937</xdr:rowOff>
    </xdr:from>
    <xdr:ext cx="405111" cy="259045"/>
    <xdr:sp macro="" textlink="">
      <xdr:nvSpPr>
        <xdr:cNvPr id="392" name="【学校施設】&#10;有形固定資産減価償却率平均値テキスト"/>
        <xdr:cNvSpPr txBox="1"/>
      </xdr:nvSpPr>
      <xdr:spPr>
        <a:xfrm>
          <a:off x="16408400" y="10408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54.9</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143510</xdr:rowOff>
    </xdr:from>
    <xdr:to>
      <xdr:col>23</xdr:col>
      <xdr:colOff>568325</xdr:colOff>
      <xdr:row>61</xdr:row>
      <xdr:rowOff>73660</xdr:rowOff>
    </xdr:to>
    <xdr:sp macro="" textlink="">
      <xdr:nvSpPr>
        <xdr:cNvPr id="393" name="フローチャート : 判断 392"/>
        <xdr:cNvSpPr/>
      </xdr:nvSpPr>
      <xdr:spPr>
        <a:xfrm>
          <a:off x="162687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36830</xdr:rowOff>
    </xdr:from>
    <xdr:to>
      <xdr:col>22</xdr:col>
      <xdr:colOff>415925</xdr:colOff>
      <xdr:row>59</xdr:row>
      <xdr:rowOff>138430</xdr:rowOff>
    </xdr:to>
    <xdr:sp macro="" textlink="">
      <xdr:nvSpPr>
        <xdr:cNvPr id="394" name="フローチャート : 判断 393"/>
        <xdr:cNvSpPr/>
      </xdr:nvSpPr>
      <xdr:spPr>
        <a:xfrm>
          <a:off x="15430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5" name="テキスト ボックス 3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6" name="テキスト ボックス 3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7" name="テキスト ボックス 3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8" name="テキスト ボックス 3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9" name="テキスト ボックス 3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113030</xdr:rowOff>
    </xdr:from>
    <xdr:to>
      <xdr:col>22</xdr:col>
      <xdr:colOff>415925</xdr:colOff>
      <xdr:row>57</xdr:row>
      <xdr:rowOff>43180</xdr:rowOff>
    </xdr:to>
    <xdr:sp macro="" textlink="">
      <xdr:nvSpPr>
        <xdr:cNvPr id="400" name="円/楕円 399"/>
        <xdr:cNvSpPr/>
      </xdr:nvSpPr>
      <xdr:spPr>
        <a:xfrm>
          <a:off x="15430500" y="97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129557</xdr:rowOff>
    </xdr:from>
    <xdr:ext cx="405111" cy="259045"/>
    <xdr:sp macro="" textlink="">
      <xdr:nvSpPr>
        <xdr:cNvPr id="401" name="n_1aveValue【学校施設】&#10;有形固定資産減価償却率"/>
        <xdr:cNvSpPr txBox="1"/>
      </xdr:nvSpPr>
      <xdr:spPr>
        <a:xfrm>
          <a:off x="15266043"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59707</xdr:rowOff>
    </xdr:from>
    <xdr:ext cx="405111" cy="259045"/>
    <xdr:sp macro="" textlink="">
      <xdr:nvSpPr>
        <xdr:cNvPr id="402" name="n_1mainValue【学校施設】&#10;有形固定資産減価償却率"/>
        <xdr:cNvSpPr txBox="1"/>
      </xdr:nvSpPr>
      <xdr:spPr>
        <a:xfrm>
          <a:off x="15266043" y="948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3" name="正方形/長方形 40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4" name="正方形/長方形 40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5" name="正方形/長方形 40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6" name="正方形/長方形 40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7" name="正方形/長方形 40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8" name="正方形/長方形 40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9" name="正方形/長方形 40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0" name="正方形/長方形 40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1" name="テキスト ボックス 41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2" name="直線コネクタ 41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3" name="テキスト ボックス 41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14" name="直線コネクタ 41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5" name="テキスト ボックス 41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6" name="直線コネクタ 41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7" name="テキスト ボックス 41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8" name="直線コネクタ 41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9" name="テキスト ボックス 41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0" name="直線コネクタ 41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1" name="テキスト ボックス 42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2" name="直線コネクタ 42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3" name="テキスト ボックス 42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4" name="直線コネクタ 42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5" name="テキスト ボックス 42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6" name="直線コネクタ 42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7" name="テキスト ボックス 42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165463</xdr:rowOff>
    </xdr:from>
    <xdr:to>
      <xdr:col>32</xdr:col>
      <xdr:colOff>186689</xdr:colOff>
      <xdr:row>64</xdr:row>
      <xdr:rowOff>117566</xdr:rowOff>
    </xdr:to>
    <xdr:cxnSp macro="">
      <xdr:nvCxnSpPr>
        <xdr:cNvPr id="429" name="直線コネクタ 428"/>
        <xdr:cNvCxnSpPr/>
      </xdr:nvCxnSpPr>
      <xdr:spPr>
        <a:xfrm flipV="1">
          <a:off x="22160864" y="9766663"/>
          <a:ext cx="0" cy="132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121393</xdr:rowOff>
    </xdr:from>
    <xdr:ext cx="469744" cy="259045"/>
    <xdr:sp macro="" textlink="">
      <xdr:nvSpPr>
        <xdr:cNvPr id="430" name="【学校施設】&#10;一人当たり面積最小値テキスト"/>
        <xdr:cNvSpPr txBox="1"/>
      </xdr:nvSpPr>
      <xdr:spPr>
        <a:xfrm>
          <a:off x="22250400" y="1109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a:t>
          </a:r>
          <a:endParaRPr kumimoji="1" lang="ja-JP" altLang="en-US" sz="1000" b="1">
            <a:latin typeface="ＭＳ Ｐゴシック"/>
          </a:endParaRPr>
        </a:p>
      </xdr:txBody>
    </xdr:sp>
    <xdr:clientData/>
  </xdr:oneCellAnchor>
  <xdr:twoCellAnchor>
    <xdr:from>
      <xdr:col>32</xdr:col>
      <xdr:colOff>98425</xdr:colOff>
      <xdr:row>64</xdr:row>
      <xdr:rowOff>117566</xdr:rowOff>
    </xdr:from>
    <xdr:to>
      <xdr:col>32</xdr:col>
      <xdr:colOff>276225</xdr:colOff>
      <xdr:row>64</xdr:row>
      <xdr:rowOff>117566</xdr:rowOff>
    </xdr:to>
    <xdr:cxnSp macro="">
      <xdr:nvCxnSpPr>
        <xdr:cNvPr id="431" name="直線コネクタ 430"/>
        <xdr:cNvCxnSpPr/>
      </xdr:nvCxnSpPr>
      <xdr:spPr>
        <a:xfrm>
          <a:off x="22072600" y="1109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112140</xdr:rowOff>
    </xdr:from>
    <xdr:ext cx="469744" cy="259045"/>
    <xdr:sp macro="" textlink="">
      <xdr:nvSpPr>
        <xdr:cNvPr id="432" name="【学校施設】&#10;一人当たり面積最大値テキスト"/>
        <xdr:cNvSpPr txBox="1"/>
      </xdr:nvSpPr>
      <xdr:spPr>
        <a:xfrm>
          <a:off x="22250400" y="9541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2.728</a:t>
          </a:r>
          <a:endParaRPr kumimoji="1" lang="ja-JP" altLang="en-US" sz="1000" b="1">
            <a:latin typeface="ＭＳ Ｐゴシック"/>
          </a:endParaRPr>
        </a:p>
      </xdr:txBody>
    </xdr:sp>
    <xdr:clientData/>
  </xdr:oneCellAnchor>
  <xdr:twoCellAnchor>
    <xdr:from>
      <xdr:col>32</xdr:col>
      <xdr:colOff>98425</xdr:colOff>
      <xdr:row>56</xdr:row>
      <xdr:rowOff>165463</xdr:rowOff>
    </xdr:from>
    <xdr:to>
      <xdr:col>32</xdr:col>
      <xdr:colOff>276225</xdr:colOff>
      <xdr:row>56</xdr:row>
      <xdr:rowOff>165463</xdr:rowOff>
    </xdr:to>
    <xdr:cxnSp macro="">
      <xdr:nvCxnSpPr>
        <xdr:cNvPr id="433" name="直線コネクタ 432"/>
        <xdr:cNvCxnSpPr/>
      </xdr:nvCxnSpPr>
      <xdr:spPr>
        <a:xfrm>
          <a:off x="22072600" y="9766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124114</xdr:rowOff>
    </xdr:from>
    <xdr:ext cx="469744" cy="259045"/>
    <xdr:sp macro="" textlink="">
      <xdr:nvSpPr>
        <xdr:cNvPr id="434" name="【学校施設】&#10;一人当たり面積平均値テキスト"/>
        <xdr:cNvSpPr txBox="1"/>
      </xdr:nvSpPr>
      <xdr:spPr>
        <a:xfrm>
          <a:off x="22250400" y="10582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1.912</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145687</xdr:rowOff>
    </xdr:from>
    <xdr:to>
      <xdr:col>32</xdr:col>
      <xdr:colOff>238125</xdr:colOff>
      <xdr:row>62</xdr:row>
      <xdr:rowOff>75837</xdr:rowOff>
    </xdr:to>
    <xdr:sp macro="" textlink="">
      <xdr:nvSpPr>
        <xdr:cNvPr id="435" name="フローチャート : 判断 434"/>
        <xdr:cNvSpPr/>
      </xdr:nvSpPr>
      <xdr:spPr>
        <a:xfrm>
          <a:off x="22110700" y="1060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153307</xdr:rowOff>
    </xdr:from>
    <xdr:to>
      <xdr:col>31</xdr:col>
      <xdr:colOff>85725</xdr:colOff>
      <xdr:row>62</xdr:row>
      <xdr:rowOff>83457</xdr:rowOff>
    </xdr:to>
    <xdr:sp macro="" textlink="">
      <xdr:nvSpPr>
        <xdr:cNvPr id="436" name="フローチャート : 判断 435"/>
        <xdr:cNvSpPr/>
      </xdr:nvSpPr>
      <xdr:spPr>
        <a:xfrm>
          <a:off x="21272500" y="1061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7" name="テキスト ボックス 43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8" name="テキスト ボックス 43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9" name="テキスト ボックス 43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0" name="テキスト ボックス 43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1" name="テキスト ボックス 44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55</xdr:row>
      <xdr:rowOff>101056</xdr:rowOff>
    </xdr:from>
    <xdr:to>
      <xdr:col>31</xdr:col>
      <xdr:colOff>85725</xdr:colOff>
      <xdr:row>56</xdr:row>
      <xdr:rowOff>31206</xdr:rowOff>
    </xdr:to>
    <xdr:sp macro="" textlink="">
      <xdr:nvSpPr>
        <xdr:cNvPr id="442" name="円/楕円 441"/>
        <xdr:cNvSpPr/>
      </xdr:nvSpPr>
      <xdr:spPr>
        <a:xfrm>
          <a:off x="21272500" y="953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74584</xdr:rowOff>
    </xdr:from>
    <xdr:ext cx="469744" cy="259045"/>
    <xdr:sp macro="" textlink="">
      <xdr:nvSpPr>
        <xdr:cNvPr id="443" name="n_1aveValue【学校施設】&#10;一人当たり面積"/>
        <xdr:cNvSpPr txBox="1"/>
      </xdr:nvSpPr>
      <xdr:spPr>
        <a:xfrm>
          <a:off x="21075727" y="1070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1.905</a:t>
          </a:r>
          <a:endParaRPr kumimoji="1" lang="ja-JP" altLang="en-US" sz="1000" b="1">
            <a:solidFill>
              <a:srgbClr val="000080"/>
            </a:solidFill>
            <a:latin typeface="ＭＳ Ｐゴシック"/>
          </a:endParaRPr>
        </a:p>
      </xdr:txBody>
    </xdr:sp>
    <xdr:clientData/>
  </xdr:oneCellAnchor>
  <xdr:oneCellAnchor>
    <xdr:from>
      <xdr:col>30</xdr:col>
      <xdr:colOff>473152</xdr:colOff>
      <xdr:row>54</xdr:row>
      <xdr:rowOff>47733</xdr:rowOff>
    </xdr:from>
    <xdr:ext cx="469744" cy="259045"/>
    <xdr:sp macro="" textlink="">
      <xdr:nvSpPr>
        <xdr:cNvPr id="444" name="n_1mainValue【学校施設】&#10;一人当たり面積"/>
        <xdr:cNvSpPr txBox="1"/>
      </xdr:nvSpPr>
      <xdr:spPr>
        <a:xfrm>
          <a:off x="21075727" y="930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5" name="正方形/長方形 44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6" name="正方形/長方形 44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7" name="正方形/長方形 44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8" name="正方形/長方形 44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9" name="正方形/長方形 44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0" name="正方形/長方形 44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1" name="正方形/長方形 45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2" name="正方形/長方形 45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3" name="テキスト ボックス 45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4" name="直線コネクタ 45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55" name="テキスト ボックス 454"/>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56" name="直線コネクタ 455"/>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57" name="テキスト ボックス 456"/>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58" name="直線コネクタ 457"/>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59" name="テキスト ボックス 458"/>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60" name="直線コネクタ 459"/>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61" name="テキスト ボックス 460"/>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62" name="直線コネクタ 461"/>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77</xdr:row>
      <xdr:rowOff>67327</xdr:rowOff>
    </xdr:from>
    <xdr:ext cx="467179" cy="259045"/>
    <xdr:sp macro="" textlink="">
      <xdr:nvSpPr>
        <xdr:cNvPr id="463" name="テキスト ボックス 462"/>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4" name="直線コネクタ 46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5" name="テキスト ボックス 46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38100</xdr:rowOff>
    </xdr:from>
    <xdr:to>
      <xdr:col>23</xdr:col>
      <xdr:colOff>516889</xdr:colOff>
      <xdr:row>86</xdr:row>
      <xdr:rowOff>60961</xdr:rowOff>
    </xdr:to>
    <xdr:cxnSp macro="">
      <xdr:nvCxnSpPr>
        <xdr:cNvPr id="467" name="直線コネクタ 466"/>
        <xdr:cNvCxnSpPr/>
      </xdr:nvCxnSpPr>
      <xdr:spPr>
        <a:xfrm flipV="1">
          <a:off x="16318864" y="134112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64788</xdr:rowOff>
    </xdr:from>
    <xdr:ext cx="405111" cy="259045"/>
    <xdr:sp macro="" textlink="">
      <xdr:nvSpPr>
        <xdr:cNvPr id="468" name="【児童館】&#10;有形固定資産減価償却率最小値テキスト"/>
        <xdr:cNvSpPr txBox="1"/>
      </xdr:nvSpPr>
      <xdr:spPr>
        <a:xfrm>
          <a:off x="164084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86</xdr:row>
      <xdr:rowOff>60961</xdr:rowOff>
    </xdr:from>
    <xdr:to>
      <xdr:col>23</xdr:col>
      <xdr:colOff>606425</xdr:colOff>
      <xdr:row>86</xdr:row>
      <xdr:rowOff>60961</xdr:rowOff>
    </xdr:to>
    <xdr:cxnSp macro="">
      <xdr:nvCxnSpPr>
        <xdr:cNvPr id="469" name="直線コネクタ 468"/>
        <xdr:cNvCxnSpPr/>
      </xdr:nvCxnSpPr>
      <xdr:spPr>
        <a:xfrm>
          <a:off x="16230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156227</xdr:rowOff>
    </xdr:from>
    <xdr:ext cx="469744" cy="259045"/>
    <xdr:sp macro="" textlink="">
      <xdr:nvSpPr>
        <xdr:cNvPr id="470" name="【児童館】&#10;有形固定資産減価償却率最大値テキスト"/>
        <xdr:cNvSpPr txBox="1"/>
      </xdr:nvSpPr>
      <xdr:spPr>
        <a:xfrm>
          <a:off x="16408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78</xdr:row>
      <xdr:rowOff>38100</xdr:rowOff>
    </xdr:from>
    <xdr:to>
      <xdr:col>23</xdr:col>
      <xdr:colOff>606425</xdr:colOff>
      <xdr:row>78</xdr:row>
      <xdr:rowOff>38100</xdr:rowOff>
    </xdr:to>
    <xdr:cxnSp macro="">
      <xdr:nvCxnSpPr>
        <xdr:cNvPr id="471" name="直線コネクタ 470"/>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32021</xdr:rowOff>
    </xdr:from>
    <xdr:ext cx="405111" cy="259045"/>
    <xdr:sp macro="" textlink="">
      <xdr:nvSpPr>
        <xdr:cNvPr id="472" name="【児童館】&#10;有形固定資産減価償却率平均値テキスト"/>
        <xdr:cNvSpPr txBox="1"/>
      </xdr:nvSpPr>
      <xdr:spPr>
        <a:xfrm>
          <a:off x="16408400" y="142623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53594</xdr:rowOff>
    </xdr:from>
    <xdr:to>
      <xdr:col>23</xdr:col>
      <xdr:colOff>568325</xdr:colOff>
      <xdr:row>83</xdr:row>
      <xdr:rowOff>155194</xdr:rowOff>
    </xdr:to>
    <xdr:sp macro="" textlink="">
      <xdr:nvSpPr>
        <xdr:cNvPr id="473" name="フローチャート : 判断 472"/>
        <xdr:cNvSpPr/>
      </xdr:nvSpPr>
      <xdr:spPr>
        <a:xfrm>
          <a:off x="162687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71882</xdr:rowOff>
    </xdr:from>
    <xdr:to>
      <xdr:col>22</xdr:col>
      <xdr:colOff>415925</xdr:colOff>
      <xdr:row>83</xdr:row>
      <xdr:rowOff>2032</xdr:rowOff>
    </xdr:to>
    <xdr:sp macro="" textlink="">
      <xdr:nvSpPr>
        <xdr:cNvPr id="474" name="フローチャート : 判断 473"/>
        <xdr:cNvSpPr/>
      </xdr:nvSpPr>
      <xdr:spPr>
        <a:xfrm>
          <a:off x="15430500" y="1413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5" name="テキスト ボックス 47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6" name="テキスト ボックス 47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7" name="テキスト ボックス 47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8" name="テキスト ボックス 47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9" name="テキスト ボックス 47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165608</xdr:rowOff>
    </xdr:from>
    <xdr:to>
      <xdr:col>22</xdr:col>
      <xdr:colOff>415925</xdr:colOff>
      <xdr:row>80</xdr:row>
      <xdr:rowOff>95758</xdr:rowOff>
    </xdr:to>
    <xdr:sp macro="" textlink="">
      <xdr:nvSpPr>
        <xdr:cNvPr id="480" name="円/楕円 479"/>
        <xdr:cNvSpPr/>
      </xdr:nvSpPr>
      <xdr:spPr>
        <a:xfrm>
          <a:off x="15430500" y="1371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164609</xdr:rowOff>
    </xdr:from>
    <xdr:ext cx="405111" cy="259045"/>
    <xdr:sp macro="" textlink="">
      <xdr:nvSpPr>
        <xdr:cNvPr id="481" name="n_1aveValue【児童館】&#10;有形固定資産減価償却率"/>
        <xdr:cNvSpPr txBox="1"/>
      </xdr:nvSpPr>
      <xdr:spPr>
        <a:xfrm>
          <a:off x="15266043" y="1422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oneCellAnchor>
    <xdr:from>
      <xdr:col>22</xdr:col>
      <xdr:colOff>149868</xdr:colOff>
      <xdr:row>78</xdr:row>
      <xdr:rowOff>112285</xdr:rowOff>
    </xdr:from>
    <xdr:ext cx="405111" cy="259045"/>
    <xdr:sp macro="" textlink="">
      <xdr:nvSpPr>
        <xdr:cNvPr id="482" name="n_1mainValue【児童館】&#10;有形固定資産減価償却率"/>
        <xdr:cNvSpPr txBox="1"/>
      </xdr:nvSpPr>
      <xdr:spPr>
        <a:xfrm>
          <a:off x="15266043" y="1348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3" name="正方形/長方形 4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4" name="正方形/長方形 4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5" name="正方形/長方形 4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6" name="正方形/長方形 4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7" name="正方形/長方形 4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8" name="正方形/長方形 4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9" name="正方形/長方形 4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0" name="正方形/長方形 4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1" name="テキスト ボックス 4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2" name="直線コネクタ 4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93" name="直線コネクタ 49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94" name="テキスト ボックス 49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95" name="直線コネクタ 49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96" name="テキスト ボックス 49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97" name="直線コネクタ 49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98" name="テキスト ボックス 49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99" name="直線コネクタ 49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00" name="テキスト ボックス 49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1" name="直線コネクタ 5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2" name="テキスト ボックス 5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81</xdr:row>
      <xdr:rowOff>99822</xdr:rowOff>
    </xdr:from>
    <xdr:to>
      <xdr:col>32</xdr:col>
      <xdr:colOff>186689</xdr:colOff>
      <xdr:row>85</xdr:row>
      <xdr:rowOff>145542</xdr:rowOff>
    </xdr:to>
    <xdr:cxnSp macro="">
      <xdr:nvCxnSpPr>
        <xdr:cNvPr id="504" name="直線コネクタ 503"/>
        <xdr:cNvCxnSpPr/>
      </xdr:nvCxnSpPr>
      <xdr:spPr>
        <a:xfrm flipV="1">
          <a:off x="22160864" y="13987272"/>
          <a:ext cx="0" cy="731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149369</xdr:rowOff>
    </xdr:from>
    <xdr:ext cx="469744" cy="259045"/>
    <xdr:sp macro="" textlink="">
      <xdr:nvSpPr>
        <xdr:cNvPr id="505" name="【児童館】&#10;一人当たり面積最小値テキスト"/>
        <xdr:cNvSpPr txBox="1"/>
      </xdr:nvSpPr>
      <xdr:spPr>
        <a:xfrm>
          <a:off x="22250400" y="147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0.007</a:t>
          </a:r>
          <a:endParaRPr kumimoji="1" lang="ja-JP" altLang="en-US" sz="1000" b="1">
            <a:latin typeface="ＭＳ Ｐゴシック"/>
          </a:endParaRPr>
        </a:p>
      </xdr:txBody>
    </xdr:sp>
    <xdr:clientData/>
  </xdr:oneCellAnchor>
  <xdr:twoCellAnchor>
    <xdr:from>
      <xdr:col>32</xdr:col>
      <xdr:colOff>98425</xdr:colOff>
      <xdr:row>85</xdr:row>
      <xdr:rowOff>145542</xdr:rowOff>
    </xdr:from>
    <xdr:to>
      <xdr:col>32</xdr:col>
      <xdr:colOff>276225</xdr:colOff>
      <xdr:row>85</xdr:row>
      <xdr:rowOff>145542</xdr:rowOff>
    </xdr:to>
    <xdr:cxnSp macro="">
      <xdr:nvCxnSpPr>
        <xdr:cNvPr id="506" name="直線コネクタ 505"/>
        <xdr:cNvCxnSpPr/>
      </xdr:nvCxnSpPr>
      <xdr:spPr>
        <a:xfrm>
          <a:off x="22072600" y="147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46499</xdr:rowOff>
    </xdr:from>
    <xdr:ext cx="469744" cy="259045"/>
    <xdr:sp macro="" textlink="">
      <xdr:nvSpPr>
        <xdr:cNvPr id="507" name="【児童館】&#10;一人当たり面積最大値テキスト"/>
        <xdr:cNvSpPr txBox="1"/>
      </xdr:nvSpPr>
      <xdr:spPr>
        <a:xfrm>
          <a:off x="22250400" y="13762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0.087</a:t>
          </a:r>
          <a:endParaRPr kumimoji="1" lang="ja-JP" altLang="en-US" sz="1000" b="1">
            <a:latin typeface="ＭＳ Ｐゴシック"/>
          </a:endParaRPr>
        </a:p>
      </xdr:txBody>
    </xdr:sp>
    <xdr:clientData/>
  </xdr:oneCellAnchor>
  <xdr:twoCellAnchor>
    <xdr:from>
      <xdr:col>32</xdr:col>
      <xdr:colOff>98425</xdr:colOff>
      <xdr:row>81</xdr:row>
      <xdr:rowOff>99822</xdr:rowOff>
    </xdr:from>
    <xdr:to>
      <xdr:col>32</xdr:col>
      <xdr:colOff>276225</xdr:colOff>
      <xdr:row>81</xdr:row>
      <xdr:rowOff>99822</xdr:rowOff>
    </xdr:to>
    <xdr:cxnSp macro="">
      <xdr:nvCxnSpPr>
        <xdr:cNvPr id="508" name="直線コネクタ 507"/>
        <xdr:cNvCxnSpPr/>
      </xdr:nvCxnSpPr>
      <xdr:spPr>
        <a:xfrm>
          <a:off x="22072600" y="1398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70883</xdr:rowOff>
    </xdr:from>
    <xdr:ext cx="469744" cy="259045"/>
    <xdr:sp macro="" textlink="">
      <xdr:nvSpPr>
        <xdr:cNvPr id="509" name="【児童館】&#10;一人当たり面積平均値テキスト"/>
        <xdr:cNvSpPr txBox="1"/>
      </xdr:nvSpPr>
      <xdr:spPr>
        <a:xfrm>
          <a:off x="22250400" y="14472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84</xdr:row>
      <xdr:rowOff>92456</xdr:rowOff>
    </xdr:from>
    <xdr:to>
      <xdr:col>32</xdr:col>
      <xdr:colOff>238125</xdr:colOff>
      <xdr:row>85</xdr:row>
      <xdr:rowOff>22606</xdr:rowOff>
    </xdr:to>
    <xdr:sp macro="" textlink="">
      <xdr:nvSpPr>
        <xdr:cNvPr id="510" name="フローチャート : 判断 509"/>
        <xdr:cNvSpPr/>
      </xdr:nvSpPr>
      <xdr:spPr>
        <a:xfrm>
          <a:off x="221107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74168</xdr:rowOff>
    </xdr:from>
    <xdr:to>
      <xdr:col>31</xdr:col>
      <xdr:colOff>85725</xdr:colOff>
      <xdr:row>85</xdr:row>
      <xdr:rowOff>4318</xdr:rowOff>
    </xdr:to>
    <xdr:sp macro="" textlink="">
      <xdr:nvSpPr>
        <xdr:cNvPr id="511" name="フローチャート : 判断 510"/>
        <xdr:cNvSpPr/>
      </xdr:nvSpPr>
      <xdr:spPr>
        <a:xfrm>
          <a:off x="21272500" y="1447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2" name="テキスト ボックス 5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3" name="テキスト ボックス 5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4" name="テキスト ボックス 5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5" name="テキスト ボックス 5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6" name="テキスト ボックス 5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77</xdr:row>
      <xdr:rowOff>94742</xdr:rowOff>
    </xdr:from>
    <xdr:to>
      <xdr:col>31</xdr:col>
      <xdr:colOff>85725</xdr:colOff>
      <xdr:row>78</xdr:row>
      <xdr:rowOff>24892</xdr:rowOff>
    </xdr:to>
    <xdr:sp macro="" textlink="">
      <xdr:nvSpPr>
        <xdr:cNvPr id="517" name="円/楕円 516"/>
        <xdr:cNvSpPr/>
      </xdr:nvSpPr>
      <xdr:spPr>
        <a:xfrm>
          <a:off x="21272500" y="1329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166895</xdr:rowOff>
    </xdr:from>
    <xdr:ext cx="469744" cy="259045"/>
    <xdr:sp macro="" textlink="">
      <xdr:nvSpPr>
        <xdr:cNvPr id="518" name="n_1aveValue【児童館】&#10;一人当たり面積"/>
        <xdr:cNvSpPr txBox="1"/>
      </xdr:nvSpPr>
      <xdr:spPr>
        <a:xfrm>
          <a:off x="210757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0.028</a:t>
          </a:r>
          <a:endParaRPr kumimoji="1" lang="ja-JP" altLang="en-US" sz="1000" b="1">
            <a:solidFill>
              <a:srgbClr val="000080"/>
            </a:solidFill>
            <a:latin typeface="ＭＳ Ｐゴシック"/>
          </a:endParaRPr>
        </a:p>
      </xdr:txBody>
    </xdr:sp>
    <xdr:clientData/>
  </xdr:oneCellAnchor>
  <xdr:oneCellAnchor>
    <xdr:from>
      <xdr:col>30</xdr:col>
      <xdr:colOff>473152</xdr:colOff>
      <xdr:row>76</xdr:row>
      <xdr:rowOff>41419</xdr:rowOff>
    </xdr:from>
    <xdr:ext cx="469744" cy="259045"/>
    <xdr:sp macro="" textlink="">
      <xdr:nvSpPr>
        <xdr:cNvPr id="519" name="n_1mainValue【児童館】&#10;一人当たり面積"/>
        <xdr:cNvSpPr txBox="1"/>
      </xdr:nvSpPr>
      <xdr:spPr>
        <a:xfrm>
          <a:off x="21075727" y="1307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0" name="正方形/長方形 5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1" name="正方形/長方形 5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2" name="正方形/長方形 5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3" name="正方形/長方形 5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4" name="正方形/長方形 5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5" name="正方形/長方形 5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6" name="正方形/長方形 5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7" name="正方形/長方形 526"/>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528" name="正方形/長方形 5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29" name="正方形/長方形 5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0" name="正方形/長方形 5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1" name="正方形/長方形 5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2" name="正方形/長方形 5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3" name="正方形/長方形 5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4" name="正方形/長方形 5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35" name="正方形/長方形 534"/>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536" name="正方形/長方形 53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7" name="正方形/長方形 53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8" name="テキスト ボックス 53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類似団体と比較して特に有形固定資産減価償却率が上回っている施設は、「認定こども園・幼稚園・保育所」である。</a:t>
          </a:r>
          <a:endParaRPr lang="ja-JP" altLang="ja-JP" sz="1400">
            <a:effectLst/>
          </a:endParaRPr>
        </a:p>
        <a:p>
          <a:r>
            <a:rPr kumimoji="1" lang="ja-JP" altLang="ja-JP" sz="1100">
              <a:solidFill>
                <a:schemeClr val="dk1"/>
              </a:solidFill>
              <a:effectLst/>
              <a:latin typeface="+mn-lt"/>
              <a:ea typeface="+mn-ea"/>
              <a:cs typeface="+mn-cs"/>
            </a:rPr>
            <a:t>要因としては、保育所は</a:t>
          </a:r>
          <a:r>
            <a:rPr kumimoji="1" lang="en-US" altLang="ja-JP" sz="1100">
              <a:solidFill>
                <a:schemeClr val="dk1"/>
              </a:solidFill>
              <a:effectLst/>
              <a:latin typeface="+mn-lt"/>
              <a:ea typeface="+mn-ea"/>
              <a:cs typeface="+mn-cs"/>
            </a:rPr>
            <a:t>1978</a:t>
          </a:r>
          <a:r>
            <a:rPr kumimoji="1" lang="ja-JP" altLang="ja-JP" sz="1100">
              <a:solidFill>
                <a:schemeClr val="dk1"/>
              </a:solidFill>
              <a:effectLst/>
              <a:latin typeface="+mn-lt"/>
              <a:ea typeface="+mn-ea"/>
              <a:cs typeface="+mn-cs"/>
            </a:rPr>
            <a:t>年に取得（償却率</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％）、幼稚園は</a:t>
          </a:r>
          <a:r>
            <a:rPr kumimoji="1" lang="en-US" altLang="ja-JP" sz="1100">
              <a:solidFill>
                <a:schemeClr val="dk1"/>
              </a:solidFill>
              <a:effectLst/>
              <a:latin typeface="+mn-lt"/>
              <a:ea typeface="+mn-ea"/>
              <a:cs typeface="+mn-cs"/>
            </a:rPr>
            <a:t>1979</a:t>
          </a:r>
          <a:r>
            <a:rPr kumimoji="1" lang="ja-JP" altLang="ja-JP" sz="1100">
              <a:solidFill>
                <a:schemeClr val="dk1"/>
              </a:solidFill>
              <a:effectLst/>
              <a:latin typeface="+mn-lt"/>
              <a:ea typeface="+mn-ea"/>
              <a:cs typeface="+mn-cs"/>
            </a:rPr>
            <a:t>年に取得（償却率</a:t>
          </a:r>
          <a:r>
            <a:rPr kumimoji="1" lang="en-US" altLang="ja-JP" sz="1100">
              <a:solidFill>
                <a:schemeClr val="dk1"/>
              </a:solidFill>
              <a:effectLst/>
              <a:latin typeface="+mn-lt"/>
              <a:ea typeface="+mn-ea"/>
              <a:cs typeface="+mn-cs"/>
            </a:rPr>
            <a:t>99</a:t>
          </a:r>
          <a:r>
            <a:rPr kumimoji="1" lang="ja-JP" altLang="ja-JP" sz="1100">
              <a:solidFill>
                <a:schemeClr val="dk1"/>
              </a:solidFill>
              <a:effectLst/>
              <a:latin typeface="+mn-lt"/>
              <a:ea typeface="+mn-ea"/>
              <a:cs typeface="+mn-cs"/>
            </a:rPr>
            <a:t>％）したもので、ほぼ償却が終了しているためである。</a:t>
          </a:r>
          <a:endParaRPr lang="ja-JP" altLang="ja-JP" sz="1400">
            <a:effectLst/>
          </a:endParaRPr>
        </a:p>
        <a:p>
          <a:r>
            <a:rPr kumimoji="1" lang="ja-JP" altLang="ja-JP" sz="1100">
              <a:solidFill>
                <a:schemeClr val="dk1"/>
              </a:solidFill>
              <a:effectLst/>
              <a:latin typeface="+mn-lt"/>
              <a:ea typeface="+mn-ea"/>
              <a:cs typeface="+mn-cs"/>
            </a:rPr>
            <a:t>現在、子育て環境の整備のため認定こども園を建設しており、今後は「認定こども園・幼稚園・保育所」についての有形固定資産減価償却率は低下する見込である。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北海道歌志内市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3,524
3,519
55.95
4,634,122
4,508,001
126,121
2,371,871
4,079,986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77833</xdr:rowOff>
    </xdr:from>
    <xdr:to>
      <xdr:col>6</xdr:col>
      <xdr:colOff>510540</xdr:colOff>
      <xdr:row>41</xdr:row>
      <xdr:rowOff>71301</xdr:rowOff>
    </xdr:to>
    <xdr:cxnSp macro="">
      <xdr:nvCxnSpPr>
        <xdr:cNvPr id="59" name="直線コネクタ 58"/>
        <xdr:cNvCxnSpPr/>
      </xdr:nvCxnSpPr>
      <xdr:spPr>
        <a:xfrm flipV="1">
          <a:off x="4634865" y="5735683"/>
          <a:ext cx="0" cy="1365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75128</xdr:rowOff>
    </xdr:from>
    <xdr:ext cx="405111" cy="259045"/>
    <xdr:sp macro="" textlink="">
      <xdr:nvSpPr>
        <xdr:cNvPr id="60" name="【図書館】&#10;有形固定資産減価償却率最小値テキスト"/>
        <xdr:cNvSpPr txBox="1"/>
      </xdr:nvSpPr>
      <xdr:spPr>
        <a:xfrm>
          <a:off x="4724400" y="7104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a:t>
          </a:r>
          <a:endParaRPr kumimoji="1" lang="ja-JP" altLang="en-US" sz="1000" b="1">
            <a:latin typeface="ＭＳ Ｐゴシック"/>
          </a:endParaRPr>
        </a:p>
      </xdr:txBody>
    </xdr:sp>
    <xdr:clientData/>
  </xdr:oneCellAnchor>
  <xdr:twoCellAnchor>
    <xdr:from>
      <xdr:col>6</xdr:col>
      <xdr:colOff>422275</xdr:colOff>
      <xdr:row>41</xdr:row>
      <xdr:rowOff>71301</xdr:rowOff>
    </xdr:from>
    <xdr:to>
      <xdr:col>6</xdr:col>
      <xdr:colOff>600075</xdr:colOff>
      <xdr:row>41</xdr:row>
      <xdr:rowOff>71301</xdr:rowOff>
    </xdr:to>
    <xdr:cxnSp macro="">
      <xdr:nvCxnSpPr>
        <xdr:cNvPr id="61" name="直線コネクタ 60"/>
        <xdr:cNvCxnSpPr/>
      </xdr:nvCxnSpPr>
      <xdr:spPr>
        <a:xfrm>
          <a:off x="4546600" y="710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24510</xdr:rowOff>
    </xdr:from>
    <xdr:ext cx="405111" cy="259045"/>
    <xdr:sp macro="" textlink="">
      <xdr:nvSpPr>
        <xdr:cNvPr id="62" name="【図書館】&#10;有形固定資産減価償却率最大値テキスト"/>
        <xdr:cNvSpPr txBox="1"/>
      </xdr:nvSpPr>
      <xdr:spPr>
        <a:xfrm>
          <a:off x="4724400" y="551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6</xdr:col>
      <xdr:colOff>422275</xdr:colOff>
      <xdr:row>33</xdr:row>
      <xdr:rowOff>77833</xdr:rowOff>
    </xdr:from>
    <xdr:to>
      <xdr:col>6</xdr:col>
      <xdr:colOff>600075</xdr:colOff>
      <xdr:row>33</xdr:row>
      <xdr:rowOff>77833</xdr:rowOff>
    </xdr:to>
    <xdr:cxnSp macro="">
      <xdr:nvCxnSpPr>
        <xdr:cNvPr id="63" name="直線コネクタ 62"/>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74040</xdr:rowOff>
    </xdr:from>
    <xdr:ext cx="405111" cy="259045"/>
    <xdr:sp macro="" textlink="">
      <xdr:nvSpPr>
        <xdr:cNvPr id="64" name="【図書館】&#10;有形固定資産減価償却率平均値テキスト"/>
        <xdr:cNvSpPr txBox="1"/>
      </xdr:nvSpPr>
      <xdr:spPr>
        <a:xfrm>
          <a:off x="4724400" y="641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95613</xdr:rowOff>
    </xdr:from>
    <xdr:to>
      <xdr:col>6</xdr:col>
      <xdr:colOff>561975</xdr:colOff>
      <xdr:row>38</xdr:row>
      <xdr:rowOff>25763</xdr:rowOff>
    </xdr:to>
    <xdr:sp macro="" textlink="">
      <xdr:nvSpPr>
        <xdr:cNvPr id="65" name="フローチャート : 判断 64"/>
        <xdr:cNvSpPr/>
      </xdr:nvSpPr>
      <xdr:spPr>
        <a:xfrm>
          <a:off x="45847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107043</xdr:rowOff>
    </xdr:from>
    <xdr:to>
      <xdr:col>5</xdr:col>
      <xdr:colOff>409575</xdr:colOff>
      <xdr:row>39</xdr:row>
      <xdr:rowOff>37193</xdr:rowOff>
    </xdr:to>
    <xdr:sp macro="" textlink="">
      <xdr:nvSpPr>
        <xdr:cNvPr id="66" name="フローチャート : 判断 65"/>
        <xdr:cNvSpPr/>
      </xdr:nvSpPr>
      <xdr:spPr>
        <a:xfrm>
          <a:off x="3746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28320</xdr:rowOff>
    </xdr:from>
    <xdr:ext cx="405111" cy="259045"/>
    <xdr:sp macro="" textlink="">
      <xdr:nvSpPr>
        <xdr:cNvPr id="67" name="n_1aveValue【図書館】&#10;有形固定資産減価償却率"/>
        <xdr:cNvSpPr txBox="1"/>
      </xdr:nvSpPr>
      <xdr:spPr>
        <a:xfrm>
          <a:off x="3582043"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9072</xdr:rowOff>
    </xdr:from>
    <xdr:to>
      <xdr:col>5</xdr:col>
      <xdr:colOff>409575</xdr:colOff>
      <xdr:row>38</xdr:row>
      <xdr:rowOff>110672</xdr:rowOff>
    </xdr:to>
    <xdr:sp macro="" textlink="">
      <xdr:nvSpPr>
        <xdr:cNvPr id="73" name="円/楕円 72"/>
        <xdr:cNvSpPr/>
      </xdr:nvSpPr>
      <xdr:spPr>
        <a:xfrm>
          <a:off x="3746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127199</xdr:rowOff>
    </xdr:from>
    <xdr:ext cx="405111" cy="259045"/>
    <xdr:sp macro="" textlink="">
      <xdr:nvSpPr>
        <xdr:cNvPr id="74" name="n_1mainValue【図書館】&#10;有形固定資産減価償却率"/>
        <xdr:cNvSpPr txBox="1"/>
      </xdr:nvSpPr>
      <xdr:spPr>
        <a:xfrm>
          <a:off x="3582043"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5" name="テキスト ボックス 84"/>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6" name="直線コネクタ 8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7" name="テキスト ボックス 8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8" name="直線コネクタ 8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9" name="テキスト ボックス 8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0" name="直線コネクタ 8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1" name="テキスト ボックス 9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2" name="直線コネクタ 9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3" name="テキスト ボックス 9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4" name="直線コネクタ 9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5" name="テキスト ボックス 9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6" name="直線コネクタ 9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7" name="テキスト ボックス 9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100693</xdr:rowOff>
    </xdr:from>
    <xdr:to>
      <xdr:col>15</xdr:col>
      <xdr:colOff>180340</xdr:colOff>
      <xdr:row>42</xdr:row>
      <xdr:rowOff>125185</xdr:rowOff>
    </xdr:to>
    <xdr:cxnSp macro="">
      <xdr:nvCxnSpPr>
        <xdr:cNvPr id="101" name="直線コネクタ 100"/>
        <xdr:cNvCxnSpPr/>
      </xdr:nvCxnSpPr>
      <xdr:spPr>
        <a:xfrm flipV="1">
          <a:off x="10476865" y="57585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129012</xdr:rowOff>
    </xdr:from>
    <xdr:ext cx="469744" cy="259045"/>
    <xdr:sp macro="" textlink="">
      <xdr:nvSpPr>
        <xdr:cNvPr id="102" name="【図書館】&#10;一人当たり面積最小値テキスト"/>
        <xdr:cNvSpPr txBox="1"/>
      </xdr:nvSpPr>
      <xdr:spPr>
        <a:xfrm>
          <a:off x="10566400" y="732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42</xdr:row>
      <xdr:rowOff>125185</xdr:rowOff>
    </xdr:from>
    <xdr:to>
      <xdr:col>15</xdr:col>
      <xdr:colOff>269875</xdr:colOff>
      <xdr:row>42</xdr:row>
      <xdr:rowOff>125185</xdr:rowOff>
    </xdr:to>
    <xdr:cxnSp macro="">
      <xdr:nvCxnSpPr>
        <xdr:cNvPr id="103" name="直線コネクタ 102"/>
        <xdr:cNvCxnSpPr/>
      </xdr:nvCxnSpPr>
      <xdr:spPr>
        <a:xfrm>
          <a:off x="10388600" y="73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47370</xdr:rowOff>
    </xdr:from>
    <xdr:ext cx="469744" cy="259045"/>
    <xdr:sp macro="" textlink="">
      <xdr:nvSpPr>
        <xdr:cNvPr id="104" name="【図書館】&#10;一人当たり面積最大値テキスト"/>
        <xdr:cNvSpPr txBox="1"/>
      </xdr:nvSpPr>
      <xdr:spPr>
        <a:xfrm>
          <a:off x="10566400" y="553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0.114</a:t>
          </a:r>
          <a:endParaRPr kumimoji="1" lang="ja-JP" altLang="en-US" sz="1000" b="1">
            <a:latin typeface="ＭＳ Ｐゴシック"/>
          </a:endParaRPr>
        </a:p>
      </xdr:txBody>
    </xdr:sp>
    <xdr:clientData/>
  </xdr:oneCellAnchor>
  <xdr:twoCellAnchor>
    <xdr:from>
      <xdr:col>15</xdr:col>
      <xdr:colOff>92075</xdr:colOff>
      <xdr:row>33</xdr:row>
      <xdr:rowOff>100693</xdr:rowOff>
    </xdr:from>
    <xdr:to>
      <xdr:col>15</xdr:col>
      <xdr:colOff>269875</xdr:colOff>
      <xdr:row>33</xdr:row>
      <xdr:rowOff>100693</xdr:rowOff>
    </xdr:to>
    <xdr:cxnSp macro="">
      <xdr:nvCxnSpPr>
        <xdr:cNvPr id="105" name="直線コネクタ 104"/>
        <xdr:cNvCxnSpPr/>
      </xdr:nvCxnSpPr>
      <xdr:spPr>
        <a:xfrm>
          <a:off x="10388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118127</xdr:rowOff>
    </xdr:from>
    <xdr:ext cx="469744" cy="259045"/>
    <xdr:sp macro="" textlink="">
      <xdr:nvSpPr>
        <xdr:cNvPr id="106" name="【図書館】&#10;一人当たり面積平均値テキスト"/>
        <xdr:cNvSpPr txBox="1"/>
      </xdr:nvSpPr>
      <xdr:spPr>
        <a:xfrm>
          <a:off x="10566400" y="6976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139700</xdr:rowOff>
    </xdr:from>
    <xdr:to>
      <xdr:col>15</xdr:col>
      <xdr:colOff>231775</xdr:colOff>
      <xdr:row>41</xdr:row>
      <xdr:rowOff>69850</xdr:rowOff>
    </xdr:to>
    <xdr:sp macro="" textlink="">
      <xdr:nvSpPr>
        <xdr:cNvPr id="107" name="フローチャート : 判断 106"/>
        <xdr:cNvSpPr/>
      </xdr:nvSpPr>
      <xdr:spPr>
        <a:xfrm>
          <a:off x="104267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90715</xdr:rowOff>
    </xdr:from>
    <xdr:to>
      <xdr:col>14</xdr:col>
      <xdr:colOff>79375</xdr:colOff>
      <xdr:row>41</xdr:row>
      <xdr:rowOff>20865</xdr:rowOff>
    </xdr:to>
    <xdr:sp macro="" textlink="">
      <xdr:nvSpPr>
        <xdr:cNvPr id="108" name="フローチャート : 判断 107"/>
        <xdr:cNvSpPr/>
      </xdr:nvSpPr>
      <xdr:spPr>
        <a:xfrm>
          <a:off x="9588500" y="69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37392</xdr:rowOff>
    </xdr:from>
    <xdr:ext cx="469744" cy="259045"/>
    <xdr:sp macro="" textlink="">
      <xdr:nvSpPr>
        <xdr:cNvPr id="109" name="n_1aveValue【図書館】&#10;一人当たり面積"/>
        <xdr:cNvSpPr txBox="1"/>
      </xdr:nvSpPr>
      <xdr:spPr>
        <a:xfrm>
          <a:off x="9391727" y="672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66222</xdr:rowOff>
    </xdr:from>
    <xdr:to>
      <xdr:col>14</xdr:col>
      <xdr:colOff>79375</xdr:colOff>
      <xdr:row>41</xdr:row>
      <xdr:rowOff>167822</xdr:rowOff>
    </xdr:to>
    <xdr:sp macro="" textlink="">
      <xdr:nvSpPr>
        <xdr:cNvPr id="115" name="円/楕円 114"/>
        <xdr:cNvSpPr/>
      </xdr:nvSpPr>
      <xdr:spPr>
        <a:xfrm>
          <a:off x="9588500" y="709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158949</xdr:rowOff>
    </xdr:from>
    <xdr:ext cx="469744" cy="259045"/>
    <xdr:sp macro="" textlink="">
      <xdr:nvSpPr>
        <xdr:cNvPr id="116" name="n_1mainValue【図書館】&#10;一人当たり面積"/>
        <xdr:cNvSpPr txBox="1"/>
      </xdr:nvSpPr>
      <xdr:spPr>
        <a:xfrm>
          <a:off x="9391727" y="718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7" name="テキスト ボックス 12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8" name="直線コネクタ 12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9" name="テキスト ボックス 12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0" name="直線コネクタ 12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1" name="テキスト ボックス 13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2" name="直線コネクタ 13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3" name="テキスト ボックス 13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4" name="直線コネクタ 13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35" name="テキスト ボックス 134"/>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157734</xdr:rowOff>
    </xdr:from>
    <xdr:to>
      <xdr:col>6</xdr:col>
      <xdr:colOff>510540</xdr:colOff>
      <xdr:row>63</xdr:row>
      <xdr:rowOff>148590</xdr:rowOff>
    </xdr:to>
    <xdr:cxnSp macro="">
      <xdr:nvCxnSpPr>
        <xdr:cNvPr id="139" name="直線コネクタ 138"/>
        <xdr:cNvCxnSpPr/>
      </xdr:nvCxnSpPr>
      <xdr:spPr>
        <a:xfrm flipV="1">
          <a:off x="4634865" y="975893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152417</xdr:rowOff>
    </xdr:from>
    <xdr:ext cx="405111" cy="259045"/>
    <xdr:sp macro="" textlink="">
      <xdr:nvSpPr>
        <xdr:cNvPr id="140" name="【体育館・プール】&#10;有形固定資産減価償却率最小値テキスト"/>
        <xdr:cNvSpPr txBox="1"/>
      </xdr:nvSpPr>
      <xdr:spPr>
        <a:xfrm>
          <a:off x="47244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a:t>
          </a:r>
          <a:endParaRPr kumimoji="1" lang="ja-JP" altLang="en-US" sz="1000" b="1">
            <a:latin typeface="ＭＳ Ｐゴシック"/>
          </a:endParaRPr>
        </a:p>
      </xdr:txBody>
    </xdr:sp>
    <xdr:clientData/>
  </xdr:oneCellAnchor>
  <xdr:twoCellAnchor>
    <xdr:from>
      <xdr:col>6</xdr:col>
      <xdr:colOff>422275</xdr:colOff>
      <xdr:row>63</xdr:row>
      <xdr:rowOff>148590</xdr:rowOff>
    </xdr:from>
    <xdr:to>
      <xdr:col>6</xdr:col>
      <xdr:colOff>600075</xdr:colOff>
      <xdr:row>63</xdr:row>
      <xdr:rowOff>148590</xdr:rowOff>
    </xdr:to>
    <xdr:cxnSp macro="">
      <xdr:nvCxnSpPr>
        <xdr:cNvPr id="141" name="直線コネクタ 140"/>
        <xdr:cNvCxnSpPr/>
      </xdr:nvCxnSpPr>
      <xdr:spPr>
        <a:xfrm>
          <a:off x="4546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104411</xdr:rowOff>
    </xdr:from>
    <xdr:ext cx="405111" cy="259045"/>
    <xdr:sp macro="" textlink="">
      <xdr:nvSpPr>
        <xdr:cNvPr id="142" name="【体育館・プール】&#10;有形固定資産減価償却率最大値テキスト"/>
        <xdr:cNvSpPr txBox="1"/>
      </xdr:nvSpPr>
      <xdr:spPr>
        <a:xfrm>
          <a:off x="4724400" y="9534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6</xdr:col>
      <xdr:colOff>422275</xdr:colOff>
      <xdr:row>56</xdr:row>
      <xdr:rowOff>157734</xdr:rowOff>
    </xdr:from>
    <xdr:to>
      <xdr:col>6</xdr:col>
      <xdr:colOff>600075</xdr:colOff>
      <xdr:row>56</xdr:row>
      <xdr:rowOff>157734</xdr:rowOff>
    </xdr:to>
    <xdr:cxnSp macro="">
      <xdr:nvCxnSpPr>
        <xdr:cNvPr id="143" name="直線コネクタ 142"/>
        <xdr:cNvCxnSpPr/>
      </xdr:nvCxnSpPr>
      <xdr:spPr>
        <a:xfrm>
          <a:off x="4546600" y="9758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167657</xdr:rowOff>
    </xdr:from>
    <xdr:ext cx="405111" cy="259045"/>
    <xdr:sp macro="" textlink="">
      <xdr:nvSpPr>
        <xdr:cNvPr id="144" name="【体育館・プール】&#10;有形固定資産減価償却率平均値テキスト"/>
        <xdr:cNvSpPr txBox="1"/>
      </xdr:nvSpPr>
      <xdr:spPr>
        <a:xfrm>
          <a:off x="4724400" y="1045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17780</xdr:rowOff>
    </xdr:from>
    <xdr:to>
      <xdr:col>6</xdr:col>
      <xdr:colOff>561975</xdr:colOff>
      <xdr:row>61</xdr:row>
      <xdr:rowOff>119380</xdr:rowOff>
    </xdr:to>
    <xdr:sp macro="" textlink="">
      <xdr:nvSpPr>
        <xdr:cNvPr id="145" name="フローチャート : 判断 144"/>
        <xdr:cNvSpPr/>
      </xdr:nvSpPr>
      <xdr:spPr>
        <a:xfrm>
          <a:off x="45847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47498</xdr:rowOff>
    </xdr:from>
    <xdr:to>
      <xdr:col>5</xdr:col>
      <xdr:colOff>409575</xdr:colOff>
      <xdr:row>61</xdr:row>
      <xdr:rowOff>149098</xdr:rowOff>
    </xdr:to>
    <xdr:sp macro="" textlink="">
      <xdr:nvSpPr>
        <xdr:cNvPr id="146" name="フローチャート : 判断 145"/>
        <xdr:cNvSpPr/>
      </xdr:nvSpPr>
      <xdr:spPr>
        <a:xfrm>
          <a:off x="3746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140225</xdr:rowOff>
    </xdr:from>
    <xdr:ext cx="405111" cy="259045"/>
    <xdr:sp macro="" textlink="">
      <xdr:nvSpPr>
        <xdr:cNvPr id="147" name="n_1aveValue【体育館・プール】&#10;有形固定資産減価償却率"/>
        <xdr:cNvSpPr txBox="1"/>
      </xdr:nvSpPr>
      <xdr:spPr>
        <a:xfrm>
          <a:off x="3582043" y="1059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120650</xdr:rowOff>
    </xdr:from>
    <xdr:to>
      <xdr:col>5</xdr:col>
      <xdr:colOff>409575</xdr:colOff>
      <xdr:row>56</xdr:row>
      <xdr:rowOff>50800</xdr:rowOff>
    </xdr:to>
    <xdr:sp macro="" textlink="">
      <xdr:nvSpPr>
        <xdr:cNvPr id="153" name="円/楕円 152"/>
        <xdr:cNvSpPr/>
      </xdr:nvSpPr>
      <xdr:spPr>
        <a:xfrm>
          <a:off x="3746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54</xdr:row>
      <xdr:rowOff>67327</xdr:rowOff>
    </xdr:from>
    <xdr:ext cx="469744" cy="259045"/>
    <xdr:sp macro="" textlink="">
      <xdr:nvSpPr>
        <xdr:cNvPr id="154" name="n_1mainValue【体育館・プール】&#10;有形固定資産減価償却率"/>
        <xdr:cNvSpPr txBox="1"/>
      </xdr:nvSpPr>
      <xdr:spPr>
        <a:xfrm>
          <a:off x="3549727"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2" name="正方形/長方形 16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3" name="テキスト ボックス 16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4" name="直線コネクタ 16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5" name="直線コネクタ 16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6" name="テキスト ボックス 16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7" name="直線コネクタ 16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8" name="テキスト ボックス 16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9" name="直線コネクタ 16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0" name="テキスト ボックス 16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1" name="直線コネクタ 17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2" name="テキスト ボックス 17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3" name="直線コネクタ 17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4" name="テキスト ボックス 17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6" name="テキスト ボックス 17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148590</xdr:rowOff>
    </xdr:from>
    <xdr:to>
      <xdr:col>15</xdr:col>
      <xdr:colOff>180340</xdr:colOff>
      <xdr:row>63</xdr:row>
      <xdr:rowOff>11430</xdr:rowOff>
    </xdr:to>
    <xdr:cxnSp macro="">
      <xdr:nvCxnSpPr>
        <xdr:cNvPr id="178" name="直線コネクタ 177"/>
        <xdr:cNvCxnSpPr/>
      </xdr:nvCxnSpPr>
      <xdr:spPr>
        <a:xfrm flipV="1">
          <a:off x="10476865" y="9578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15257</xdr:rowOff>
    </xdr:from>
    <xdr:ext cx="469744" cy="259045"/>
    <xdr:sp macro="" textlink="">
      <xdr:nvSpPr>
        <xdr:cNvPr id="179" name="【体育館・プール】&#10;一人当たり面積最小値テキスト"/>
        <xdr:cNvSpPr txBox="1"/>
      </xdr:nvSpPr>
      <xdr:spPr>
        <a:xfrm>
          <a:off x="10566400"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0.062</a:t>
          </a:r>
          <a:endParaRPr kumimoji="1" lang="ja-JP" altLang="en-US" sz="1000" b="1">
            <a:latin typeface="ＭＳ Ｐゴシック"/>
          </a:endParaRPr>
        </a:p>
      </xdr:txBody>
    </xdr:sp>
    <xdr:clientData/>
  </xdr:oneCellAnchor>
  <xdr:twoCellAnchor>
    <xdr:from>
      <xdr:col>15</xdr:col>
      <xdr:colOff>92075</xdr:colOff>
      <xdr:row>63</xdr:row>
      <xdr:rowOff>11430</xdr:rowOff>
    </xdr:from>
    <xdr:to>
      <xdr:col>15</xdr:col>
      <xdr:colOff>269875</xdr:colOff>
      <xdr:row>63</xdr:row>
      <xdr:rowOff>11430</xdr:rowOff>
    </xdr:to>
    <xdr:cxnSp macro="">
      <xdr:nvCxnSpPr>
        <xdr:cNvPr id="180" name="直線コネクタ 179"/>
        <xdr:cNvCxnSpPr/>
      </xdr:nvCxnSpPr>
      <xdr:spPr>
        <a:xfrm>
          <a:off x="10388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95267</xdr:rowOff>
    </xdr:from>
    <xdr:ext cx="469744" cy="259045"/>
    <xdr:sp macro="" textlink="">
      <xdr:nvSpPr>
        <xdr:cNvPr id="181" name="【体育館・プール】&#10;一人当たり面積最大値テキスト"/>
        <xdr:cNvSpPr txBox="1"/>
      </xdr:nvSpPr>
      <xdr:spPr>
        <a:xfrm>
          <a:off x="105664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0.386</a:t>
          </a:r>
          <a:endParaRPr kumimoji="1" lang="ja-JP" altLang="en-US" sz="1000" b="1">
            <a:latin typeface="ＭＳ Ｐゴシック"/>
          </a:endParaRPr>
        </a:p>
      </xdr:txBody>
    </xdr:sp>
    <xdr:clientData/>
  </xdr:oneCellAnchor>
  <xdr:twoCellAnchor>
    <xdr:from>
      <xdr:col>15</xdr:col>
      <xdr:colOff>92075</xdr:colOff>
      <xdr:row>55</xdr:row>
      <xdr:rowOff>148590</xdr:rowOff>
    </xdr:from>
    <xdr:to>
      <xdr:col>15</xdr:col>
      <xdr:colOff>269875</xdr:colOff>
      <xdr:row>55</xdr:row>
      <xdr:rowOff>148590</xdr:rowOff>
    </xdr:to>
    <xdr:cxnSp macro="">
      <xdr:nvCxnSpPr>
        <xdr:cNvPr id="182" name="直線コネクタ 181"/>
        <xdr:cNvCxnSpPr/>
      </xdr:nvCxnSpPr>
      <xdr:spPr>
        <a:xfrm>
          <a:off x="10388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140987</xdr:rowOff>
    </xdr:from>
    <xdr:ext cx="469744" cy="259045"/>
    <xdr:sp macro="" textlink="">
      <xdr:nvSpPr>
        <xdr:cNvPr id="183" name="【体育館・プール】&#10;一人当たり面積平均値テキスト"/>
        <xdr:cNvSpPr txBox="1"/>
      </xdr:nvSpPr>
      <xdr:spPr>
        <a:xfrm>
          <a:off x="10566400" y="10256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162560</xdr:rowOff>
    </xdr:from>
    <xdr:to>
      <xdr:col>15</xdr:col>
      <xdr:colOff>231775</xdr:colOff>
      <xdr:row>60</xdr:row>
      <xdr:rowOff>92710</xdr:rowOff>
    </xdr:to>
    <xdr:sp macro="" textlink="">
      <xdr:nvSpPr>
        <xdr:cNvPr id="184" name="フローチャート : 判断 183"/>
        <xdr:cNvSpPr/>
      </xdr:nvSpPr>
      <xdr:spPr>
        <a:xfrm>
          <a:off x="104267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13970</xdr:rowOff>
    </xdr:from>
    <xdr:to>
      <xdr:col>14</xdr:col>
      <xdr:colOff>79375</xdr:colOff>
      <xdr:row>58</xdr:row>
      <xdr:rowOff>115570</xdr:rowOff>
    </xdr:to>
    <xdr:sp macro="" textlink="">
      <xdr:nvSpPr>
        <xdr:cNvPr id="185" name="フローチャート : 判断 184"/>
        <xdr:cNvSpPr/>
      </xdr:nvSpPr>
      <xdr:spPr>
        <a:xfrm>
          <a:off x="9588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106697</xdr:rowOff>
    </xdr:from>
    <xdr:ext cx="469744" cy="259045"/>
    <xdr:sp macro="" textlink="">
      <xdr:nvSpPr>
        <xdr:cNvPr id="186" name="n_1aveValue【体育館・プール】&#10;一人当たり面積"/>
        <xdr:cNvSpPr txBox="1"/>
      </xdr:nvSpPr>
      <xdr:spPr>
        <a:xfrm>
          <a:off x="9391727" y="10050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55</xdr:row>
      <xdr:rowOff>44450</xdr:rowOff>
    </xdr:from>
    <xdr:to>
      <xdr:col>14</xdr:col>
      <xdr:colOff>79375</xdr:colOff>
      <xdr:row>55</xdr:row>
      <xdr:rowOff>146050</xdr:rowOff>
    </xdr:to>
    <xdr:sp macro="" textlink="">
      <xdr:nvSpPr>
        <xdr:cNvPr id="192" name="円/楕円 191"/>
        <xdr:cNvSpPr/>
      </xdr:nvSpPr>
      <xdr:spPr>
        <a:xfrm>
          <a:off x="9588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53</xdr:row>
      <xdr:rowOff>162577</xdr:rowOff>
    </xdr:from>
    <xdr:ext cx="469744" cy="259045"/>
    <xdr:sp macro="" textlink="">
      <xdr:nvSpPr>
        <xdr:cNvPr id="193" name="n_1mainValue【体育館・プール】&#10;一人当たり面積"/>
        <xdr:cNvSpPr txBox="1"/>
      </xdr:nvSpPr>
      <xdr:spPr>
        <a:xfrm>
          <a:off x="93917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0.400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02" name="正方形/長方形 20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03" name="正方形/長方形 20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4" name="正方形/長方形 20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5" name="正方形/長方形 20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6" name="正方形/長方形 20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7" name="正方形/長方形 20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8" name="正方形/長方形 20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9" name="正方形/長方形 20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10" name="正方形/長方形 20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1" name="正方形/長方形 21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2" name="正方形/長方形 21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3" name="正方形/長方形 21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4" name="正方形/長方形 21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5" name="正方形/長方形 21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6" name="正方形/長方形 21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7" name="正方形/長方形 21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8" name="テキスト ボックス 21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9" name="直線コネクタ 21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152400</xdr:rowOff>
    </xdr:from>
    <xdr:to>
      <xdr:col>7</xdr:col>
      <xdr:colOff>638175</xdr:colOff>
      <xdr:row>108</xdr:row>
      <xdr:rowOff>152400</xdr:rowOff>
    </xdr:to>
    <xdr:cxnSp macro="">
      <xdr:nvCxnSpPr>
        <xdr:cNvPr id="220" name="直線コネクタ 21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10177</xdr:rowOff>
    </xdr:from>
    <xdr:ext cx="338939" cy="259045"/>
    <xdr:sp macro="" textlink="">
      <xdr:nvSpPr>
        <xdr:cNvPr id="221" name="テキスト ボックス 220"/>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22" name="直線コネクタ 22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23" name="テキスト ボックス 22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24" name="直線コネクタ 22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25" name="テキスト ボックス 22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26" name="直線コネクタ 22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27" name="テキスト ボックス 22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28" name="直線コネクタ 22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29" name="テキスト ボックス 228"/>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30" name="直線コネクタ 22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31" name="テキスト ボックス 23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3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100964</xdr:rowOff>
    </xdr:from>
    <xdr:to>
      <xdr:col>6</xdr:col>
      <xdr:colOff>510540</xdr:colOff>
      <xdr:row>108</xdr:row>
      <xdr:rowOff>30480</xdr:rowOff>
    </xdr:to>
    <xdr:cxnSp macro="">
      <xdr:nvCxnSpPr>
        <xdr:cNvPr id="233" name="直線コネクタ 232"/>
        <xdr:cNvCxnSpPr/>
      </xdr:nvCxnSpPr>
      <xdr:spPr>
        <a:xfrm flipV="1">
          <a:off x="4634865" y="17074514"/>
          <a:ext cx="0" cy="1472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34307</xdr:rowOff>
    </xdr:from>
    <xdr:ext cx="340478" cy="259045"/>
    <xdr:sp macro="" textlink="">
      <xdr:nvSpPr>
        <xdr:cNvPr id="234" name="【市民会館】&#10;有形固定資産減価償却率最小値テキスト"/>
        <xdr:cNvSpPr txBox="1"/>
      </xdr:nvSpPr>
      <xdr:spPr>
        <a:xfrm>
          <a:off x="4724400" y="185509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6</xdr:col>
      <xdr:colOff>422275</xdr:colOff>
      <xdr:row>108</xdr:row>
      <xdr:rowOff>30480</xdr:rowOff>
    </xdr:from>
    <xdr:to>
      <xdr:col>6</xdr:col>
      <xdr:colOff>600075</xdr:colOff>
      <xdr:row>108</xdr:row>
      <xdr:rowOff>30480</xdr:rowOff>
    </xdr:to>
    <xdr:cxnSp macro="">
      <xdr:nvCxnSpPr>
        <xdr:cNvPr id="235" name="直線コネクタ 234"/>
        <xdr:cNvCxnSpPr/>
      </xdr:nvCxnSpPr>
      <xdr:spPr>
        <a:xfrm>
          <a:off x="4546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47641</xdr:rowOff>
    </xdr:from>
    <xdr:ext cx="405111" cy="259045"/>
    <xdr:sp macro="" textlink="">
      <xdr:nvSpPr>
        <xdr:cNvPr id="236" name="【市民会館】&#10;有形固定資産減価償却率最大値テキスト"/>
        <xdr:cNvSpPr txBox="1"/>
      </xdr:nvSpPr>
      <xdr:spPr>
        <a:xfrm>
          <a:off x="4724400" y="16849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a:t>
          </a:r>
          <a:endParaRPr kumimoji="1" lang="ja-JP" altLang="en-US" sz="1000" b="1">
            <a:latin typeface="ＭＳ Ｐゴシック"/>
          </a:endParaRPr>
        </a:p>
      </xdr:txBody>
    </xdr:sp>
    <xdr:clientData/>
  </xdr:oneCellAnchor>
  <xdr:twoCellAnchor>
    <xdr:from>
      <xdr:col>6</xdr:col>
      <xdr:colOff>422275</xdr:colOff>
      <xdr:row>99</xdr:row>
      <xdr:rowOff>100964</xdr:rowOff>
    </xdr:from>
    <xdr:to>
      <xdr:col>6</xdr:col>
      <xdr:colOff>600075</xdr:colOff>
      <xdr:row>99</xdr:row>
      <xdr:rowOff>100964</xdr:rowOff>
    </xdr:to>
    <xdr:cxnSp macro="">
      <xdr:nvCxnSpPr>
        <xdr:cNvPr id="237" name="直線コネクタ 236"/>
        <xdr:cNvCxnSpPr/>
      </xdr:nvCxnSpPr>
      <xdr:spPr>
        <a:xfrm>
          <a:off x="4546600" y="1707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125747</xdr:rowOff>
    </xdr:from>
    <xdr:ext cx="405111" cy="259045"/>
    <xdr:sp macro="" textlink="">
      <xdr:nvSpPr>
        <xdr:cNvPr id="238" name="【市民会館】&#10;有形固定資産減価償却率平均値テキスト"/>
        <xdr:cNvSpPr txBox="1"/>
      </xdr:nvSpPr>
      <xdr:spPr>
        <a:xfrm>
          <a:off x="4724400" y="1795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147320</xdr:rowOff>
    </xdr:from>
    <xdr:to>
      <xdr:col>6</xdr:col>
      <xdr:colOff>561975</xdr:colOff>
      <xdr:row>105</xdr:row>
      <xdr:rowOff>77470</xdr:rowOff>
    </xdr:to>
    <xdr:sp macro="" textlink="">
      <xdr:nvSpPr>
        <xdr:cNvPr id="239" name="フローチャート : 判断 238"/>
        <xdr:cNvSpPr/>
      </xdr:nvSpPr>
      <xdr:spPr>
        <a:xfrm>
          <a:off x="4584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102</xdr:row>
      <xdr:rowOff>160655</xdr:rowOff>
    </xdr:from>
    <xdr:to>
      <xdr:col>5</xdr:col>
      <xdr:colOff>409575</xdr:colOff>
      <xdr:row>103</xdr:row>
      <xdr:rowOff>90805</xdr:rowOff>
    </xdr:to>
    <xdr:sp macro="" textlink="">
      <xdr:nvSpPr>
        <xdr:cNvPr id="240" name="フローチャート : 判断 239"/>
        <xdr:cNvSpPr/>
      </xdr:nvSpPr>
      <xdr:spPr>
        <a:xfrm>
          <a:off x="3746500" y="1764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81932</xdr:rowOff>
    </xdr:from>
    <xdr:ext cx="405111" cy="259045"/>
    <xdr:sp macro="" textlink="">
      <xdr:nvSpPr>
        <xdr:cNvPr id="241" name="n_1aveValue【市民会館】&#10;有形固定資産減価償却率"/>
        <xdr:cNvSpPr txBox="1"/>
      </xdr:nvSpPr>
      <xdr:spPr>
        <a:xfrm>
          <a:off x="3582043" y="1774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42" name="テキスト ボックス 24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43" name="テキスト ボックス 24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4" name="テキスト ボックス 24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5" name="テキスト ボックス 24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6" name="テキスト ボックス 24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101</xdr:row>
      <xdr:rowOff>4445</xdr:rowOff>
    </xdr:from>
    <xdr:to>
      <xdr:col>5</xdr:col>
      <xdr:colOff>409575</xdr:colOff>
      <xdr:row>101</xdr:row>
      <xdr:rowOff>106045</xdr:rowOff>
    </xdr:to>
    <xdr:sp macro="" textlink="">
      <xdr:nvSpPr>
        <xdr:cNvPr id="247" name="円/楕円 246"/>
        <xdr:cNvSpPr/>
      </xdr:nvSpPr>
      <xdr:spPr>
        <a:xfrm>
          <a:off x="3746500" y="1732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99</xdr:row>
      <xdr:rowOff>122572</xdr:rowOff>
    </xdr:from>
    <xdr:ext cx="405111" cy="259045"/>
    <xdr:sp macro="" textlink="">
      <xdr:nvSpPr>
        <xdr:cNvPr id="248" name="n_1mainValue【市民会館】&#10;有形固定資産減価償却率"/>
        <xdr:cNvSpPr txBox="1"/>
      </xdr:nvSpPr>
      <xdr:spPr>
        <a:xfrm>
          <a:off x="3582043" y="1709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9" name="正方形/長方形 24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50" name="正方形/長方形 24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51" name="正方形/長方形 25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52" name="正方形/長方形 25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53" name="正方形/長方形 25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4" name="正方形/長方形 25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5" name="正方形/長方形 25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6" name="正方形/長方形 25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7" name="テキスト ボックス 25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8" name="直線コネクタ 25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259" name="直線コネクタ 25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60" name="テキスト ボックス 25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61" name="直線コネクタ 26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62" name="テキスト ボックス 26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63" name="直線コネクタ 26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64" name="テキスト ボックス 26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65" name="直線コネクタ 26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66" name="テキスト ボックス 26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67" name="直線コネクタ 26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68" name="テキスト ボックス 26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9" name="直線コネクタ 26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70" name="テキスト ボックス 26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7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104</xdr:row>
      <xdr:rowOff>104775</xdr:rowOff>
    </xdr:from>
    <xdr:to>
      <xdr:col>15</xdr:col>
      <xdr:colOff>180340</xdr:colOff>
      <xdr:row>107</xdr:row>
      <xdr:rowOff>142875</xdr:rowOff>
    </xdr:to>
    <xdr:cxnSp macro="">
      <xdr:nvCxnSpPr>
        <xdr:cNvPr id="272" name="直線コネクタ 271"/>
        <xdr:cNvCxnSpPr/>
      </xdr:nvCxnSpPr>
      <xdr:spPr>
        <a:xfrm flipV="1">
          <a:off x="10476865" y="17935575"/>
          <a:ext cx="0" cy="552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146702</xdr:rowOff>
    </xdr:from>
    <xdr:ext cx="469744" cy="259045"/>
    <xdr:sp macro="" textlink="">
      <xdr:nvSpPr>
        <xdr:cNvPr id="273" name="【市民会館】&#10;一人当たり面積最小値テキスト"/>
        <xdr:cNvSpPr txBox="1"/>
      </xdr:nvSpPr>
      <xdr:spPr>
        <a:xfrm>
          <a:off x="10566400" y="1849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0.095</a:t>
          </a:r>
          <a:endParaRPr kumimoji="1" lang="ja-JP" altLang="en-US" sz="1000" b="1">
            <a:latin typeface="ＭＳ Ｐゴシック"/>
          </a:endParaRPr>
        </a:p>
      </xdr:txBody>
    </xdr:sp>
    <xdr:clientData/>
  </xdr:oneCellAnchor>
  <xdr:twoCellAnchor>
    <xdr:from>
      <xdr:col>15</xdr:col>
      <xdr:colOff>92075</xdr:colOff>
      <xdr:row>107</xdr:row>
      <xdr:rowOff>142875</xdr:rowOff>
    </xdr:from>
    <xdr:to>
      <xdr:col>15</xdr:col>
      <xdr:colOff>269875</xdr:colOff>
      <xdr:row>107</xdr:row>
      <xdr:rowOff>142875</xdr:rowOff>
    </xdr:to>
    <xdr:cxnSp macro="">
      <xdr:nvCxnSpPr>
        <xdr:cNvPr id="274" name="直線コネクタ 273"/>
        <xdr:cNvCxnSpPr/>
      </xdr:nvCxnSpPr>
      <xdr:spPr>
        <a:xfrm>
          <a:off x="10388600" y="1848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51452</xdr:rowOff>
    </xdr:from>
    <xdr:ext cx="469744" cy="259045"/>
    <xdr:sp macro="" textlink="">
      <xdr:nvSpPr>
        <xdr:cNvPr id="275" name="【市民会館】&#10;一人当たり面積最大値テキスト"/>
        <xdr:cNvSpPr txBox="1"/>
      </xdr:nvSpPr>
      <xdr:spPr>
        <a:xfrm>
          <a:off x="10566400" y="17710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0.385</a:t>
          </a:r>
          <a:endParaRPr kumimoji="1" lang="ja-JP" altLang="en-US" sz="1000" b="1">
            <a:latin typeface="ＭＳ Ｐゴシック"/>
          </a:endParaRPr>
        </a:p>
      </xdr:txBody>
    </xdr:sp>
    <xdr:clientData/>
  </xdr:oneCellAnchor>
  <xdr:twoCellAnchor>
    <xdr:from>
      <xdr:col>15</xdr:col>
      <xdr:colOff>92075</xdr:colOff>
      <xdr:row>104</xdr:row>
      <xdr:rowOff>104775</xdr:rowOff>
    </xdr:from>
    <xdr:to>
      <xdr:col>15</xdr:col>
      <xdr:colOff>269875</xdr:colOff>
      <xdr:row>104</xdr:row>
      <xdr:rowOff>104775</xdr:rowOff>
    </xdr:to>
    <xdr:cxnSp macro="">
      <xdr:nvCxnSpPr>
        <xdr:cNvPr id="276" name="直線コネクタ 275"/>
        <xdr:cNvCxnSpPr/>
      </xdr:nvCxnSpPr>
      <xdr:spPr>
        <a:xfrm>
          <a:off x="10388600" y="17935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112413</xdr:rowOff>
    </xdr:from>
    <xdr:ext cx="469744" cy="259045"/>
    <xdr:sp macro="" textlink="">
      <xdr:nvSpPr>
        <xdr:cNvPr id="277" name="【市民会館】&#10;一人当たり面積平均値テキスト"/>
        <xdr:cNvSpPr txBox="1"/>
      </xdr:nvSpPr>
      <xdr:spPr>
        <a:xfrm>
          <a:off x="10566400" y="18286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0.163</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133986</xdr:rowOff>
    </xdr:from>
    <xdr:to>
      <xdr:col>15</xdr:col>
      <xdr:colOff>231775</xdr:colOff>
      <xdr:row>107</xdr:row>
      <xdr:rowOff>64136</xdr:rowOff>
    </xdr:to>
    <xdr:sp macro="" textlink="">
      <xdr:nvSpPr>
        <xdr:cNvPr id="278" name="フローチャート : 判断 277"/>
        <xdr:cNvSpPr/>
      </xdr:nvSpPr>
      <xdr:spPr>
        <a:xfrm>
          <a:off x="10426700" y="1830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80645</xdr:rowOff>
    </xdr:from>
    <xdr:to>
      <xdr:col>14</xdr:col>
      <xdr:colOff>79375</xdr:colOff>
      <xdr:row>107</xdr:row>
      <xdr:rowOff>10795</xdr:rowOff>
    </xdr:to>
    <xdr:sp macro="" textlink="">
      <xdr:nvSpPr>
        <xdr:cNvPr id="279" name="フローチャート : 判断 278"/>
        <xdr:cNvSpPr/>
      </xdr:nvSpPr>
      <xdr:spPr>
        <a:xfrm>
          <a:off x="9588500" y="1825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1922</xdr:rowOff>
    </xdr:from>
    <xdr:ext cx="469744" cy="259045"/>
    <xdr:sp macro="" textlink="">
      <xdr:nvSpPr>
        <xdr:cNvPr id="280" name="n_1aveValue【市民会館】&#10;一人当たり面積"/>
        <xdr:cNvSpPr txBox="1"/>
      </xdr:nvSpPr>
      <xdr:spPr>
        <a:xfrm>
          <a:off x="9391727" y="1834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0.191</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81" name="テキスト ボックス 28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82" name="テキスト ボックス 28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83" name="テキスト ボックス 28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84" name="テキスト ボックス 28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5" name="テキスト ボックス 28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99</xdr:row>
      <xdr:rowOff>141605</xdr:rowOff>
    </xdr:from>
    <xdr:to>
      <xdr:col>14</xdr:col>
      <xdr:colOff>79375</xdr:colOff>
      <xdr:row>100</xdr:row>
      <xdr:rowOff>71755</xdr:rowOff>
    </xdr:to>
    <xdr:sp macro="" textlink="">
      <xdr:nvSpPr>
        <xdr:cNvPr id="286" name="円/楕円 285"/>
        <xdr:cNvSpPr/>
      </xdr:nvSpPr>
      <xdr:spPr>
        <a:xfrm>
          <a:off x="9588500" y="1711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98</xdr:row>
      <xdr:rowOff>88282</xdr:rowOff>
    </xdr:from>
    <xdr:ext cx="469744" cy="259045"/>
    <xdr:sp macro="" textlink="">
      <xdr:nvSpPr>
        <xdr:cNvPr id="287" name="n_1mainValue【市民会館】&#10;一人当たり面積"/>
        <xdr:cNvSpPr txBox="1"/>
      </xdr:nvSpPr>
      <xdr:spPr>
        <a:xfrm>
          <a:off x="9391727" y="1689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0.789</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8" name="正方形/長方形 2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9" name="正方形/長方形 2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0" name="正方形/長方形 2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1" name="正方形/長方形 2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2" name="正方形/長方形 2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3" name="正方形/長方形 2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4" name="正方形/長方形 2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5" name="正方形/長方形 29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96" name="正方形/長方形 29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97" name="正方形/長方形 29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98" name="正方形/長方形 29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99" name="正方形/長方形 29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00" name="正方形/長方形 29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01" name="正方形/長方形 30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02" name="正方形/長方形 30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51,622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03" name="正方形/長方形 30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04" name="正方形/長方形 3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5" name="正方形/長方形 3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6" name="正方形/長方形 3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7" name="正方形/長方形 3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8" name="正方形/長方形 3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9" name="正方形/長方形 3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10" name="正方形/長方形 3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11" name="正方形/長方形 31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12" name="正方形/長方形 3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13" name="正方形/長方形 31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14" name="正方形/長方形 31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15" name="正方形/長方形 31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16" name="正方形/長方形 31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17" name="正方形/長方形 31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18" name="正方形/長方形 31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19" name="正方形/長方形 31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20" name="正方形/長方形 3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21" name="正方形/長方形 3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22" name="正方形/長方形 3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23" name="正方形/長方形 3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24" name="正方形/長方形 3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25" name="正方形/長方形 3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6" name="正方形/長方形 3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7" name="正方形/長方形 3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28" name="テキスト ボックス 3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29" name="直線コネクタ 3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330" name="直線コネクタ 32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331" name="テキスト ボックス 330"/>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32" name="直線コネクタ 33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33" name="テキスト ボックス 33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34" name="直線コネクタ 33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35" name="テキスト ボックス 33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36" name="直線コネクタ 33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37" name="テキスト ボックス 33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38" name="直線コネクタ 33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339" name="テキスト ボックス 33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40" name="直線コネクタ 3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41" name="テキスト ボックス 34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118111</xdr:rowOff>
    </xdr:from>
    <xdr:to>
      <xdr:col>23</xdr:col>
      <xdr:colOff>516889</xdr:colOff>
      <xdr:row>84</xdr:row>
      <xdr:rowOff>99061</xdr:rowOff>
    </xdr:to>
    <xdr:cxnSp macro="">
      <xdr:nvCxnSpPr>
        <xdr:cNvPr id="343" name="直線コネクタ 342"/>
        <xdr:cNvCxnSpPr/>
      </xdr:nvCxnSpPr>
      <xdr:spPr>
        <a:xfrm flipV="1">
          <a:off x="16318864" y="13319761"/>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84</xdr:row>
      <xdr:rowOff>102888</xdr:rowOff>
    </xdr:from>
    <xdr:ext cx="405111" cy="259045"/>
    <xdr:sp macro="" textlink="">
      <xdr:nvSpPr>
        <xdr:cNvPr id="344" name="【消防施設】&#10;有形固定資産減価償却率最小値テキスト"/>
        <xdr:cNvSpPr txBox="1"/>
      </xdr:nvSpPr>
      <xdr:spPr>
        <a:xfrm>
          <a:off x="16408400"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84</xdr:row>
      <xdr:rowOff>99061</xdr:rowOff>
    </xdr:from>
    <xdr:to>
      <xdr:col>23</xdr:col>
      <xdr:colOff>606425</xdr:colOff>
      <xdr:row>84</xdr:row>
      <xdr:rowOff>99061</xdr:rowOff>
    </xdr:to>
    <xdr:cxnSp macro="">
      <xdr:nvCxnSpPr>
        <xdr:cNvPr id="345" name="直線コネクタ 344"/>
        <xdr:cNvCxnSpPr/>
      </xdr:nvCxnSpPr>
      <xdr:spPr>
        <a:xfrm>
          <a:off x="16230600" y="14500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64788</xdr:rowOff>
    </xdr:from>
    <xdr:ext cx="405111" cy="259045"/>
    <xdr:sp macro="" textlink="">
      <xdr:nvSpPr>
        <xdr:cNvPr id="346" name="【消防施設】&#10;有形固定資産減価償却率最大値テキスト"/>
        <xdr:cNvSpPr txBox="1"/>
      </xdr:nvSpPr>
      <xdr:spPr>
        <a:xfrm>
          <a:off x="16408400" y="1309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77</xdr:row>
      <xdr:rowOff>118111</xdr:rowOff>
    </xdr:from>
    <xdr:to>
      <xdr:col>23</xdr:col>
      <xdr:colOff>606425</xdr:colOff>
      <xdr:row>77</xdr:row>
      <xdr:rowOff>118111</xdr:rowOff>
    </xdr:to>
    <xdr:cxnSp macro="">
      <xdr:nvCxnSpPr>
        <xdr:cNvPr id="347" name="直線コネクタ 346"/>
        <xdr:cNvCxnSpPr/>
      </xdr:nvCxnSpPr>
      <xdr:spPr>
        <a:xfrm>
          <a:off x="16230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79</xdr:row>
      <xdr:rowOff>34307</xdr:rowOff>
    </xdr:from>
    <xdr:ext cx="405111" cy="259045"/>
    <xdr:sp macro="" textlink="">
      <xdr:nvSpPr>
        <xdr:cNvPr id="348" name="【消防施設】&#10;有形固定資産減価償却率平均値テキスト"/>
        <xdr:cNvSpPr txBox="1"/>
      </xdr:nvSpPr>
      <xdr:spPr>
        <a:xfrm>
          <a:off x="16408400" y="13578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55880</xdr:rowOff>
    </xdr:from>
    <xdr:to>
      <xdr:col>23</xdr:col>
      <xdr:colOff>568325</xdr:colOff>
      <xdr:row>79</xdr:row>
      <xdr:rowOff>157480</xdr:rowOff>
    </xdr:to>
    <xdr:sp macro="" textlink="">
      <xdr:nvSpPr>
        <xdr:cNvPr id="349" name="フローチャート : 判断 348"/>
        <xdr:cNvSpPr/>
      </xdr:nvSpPr>
      <xdr:spPr>
        <a:xfrm>
          <a:off x="162687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79</xdr:row>
      <xdr:rowOff>122555</xdr:rowOff>
    </xdr:from>
    <xdr:to>
      <xdr:col>22</xdr:col>
      <xdr:colOff>415925</xdr:colOff>
      <xdr:row>80</xdr:row>
      <xdr:rowOff>52705</xdr:rowOff>
    </xdr:to>
    <xdr:sp macro="" textlink="">
      <xdr:nvSpPr>
        <xdr:cNvPr id="350" name="フローチャート : 判断 349"/>
        <xdr:cNvSpPr/>
      </xdr:nvSpPr>
      <xdr:spPr>
        <a:xfrm>
          <a:off x="15430500" y="1366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69232</xdr:rowOff>
    </xdr:from>
    <xdr:ext cx="405111" cy="259045"/>
    <xdr:sp macro="" textlink="">
      <xdr:nvSpPr>
        <xdr:cNvPr id="351" name="n_1aveValue【消防施設】&#10;有形固定資産減価償却率"/>
        <xdr:cNvSpPr txBox="1"/>
      </xdr:nvSpPr>
      <xdr:spPr>
        <a:xfrm>
          <a:off x="15266043" y="1344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52" name="テキスト ボックス 3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53" name="テキスト ボックス 3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54" name="テキスト ボックス 3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55" name="テキスト ボックス 3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56" name="テキスト ボックス 3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85</xdr:row>
      <xdr:rowOff>46355</xdr:rowOff>
    </xdr:from>
    <xdr:to>
      <xdr:col>22</xdr:col>
      <xdr:colOff>415925</xdr:colOff>
      <xdr:row>85</xdr:row>
      <xdr:rowOff>147955</xdr:rowOff>
    </xdr:to>
    <xdr:sp macro="" textlink="">
      <xdr:nvSpPr>
        <xdr:cNvPr id="357" name="円/楕円 356"/>
        <xdr:cNvSpPr/>
      </xdr:nvSpPr>
      <xdr:spPr>
        <a:xfrm>
          <a:off x="15430500" y="1461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182185</xdr:colOff>
      <xdr:row>85</xdr:row>
      <xdr:rowOff>139082</xdr:rowOff>
    </xdr:from>
    <xdr:ext cx="340478" cy="259045"/>
    <xdr:sp macro="" textlink="">
      <xdr:nvSpPr>
        <xdr:cNvPr id="358" name="n_1mainValue【消防施設】&#10;有形固定資産減価償却率"/>
        <xdr:cNvSpPr txBox="1"/>
      </xdr:nvSpPr>
      <xdr:spPr>
        <a:xfrm>
          <a:off x="15298360" y="147123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59" name="正方形/長方形 35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60" name="正方形/長方形 35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61" name="正方形/長方形 36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62" name="正方形/長方形 36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63" name="正方形/長方形 36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64" name="正方形/長方形 36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65" name="正方形/長方形 36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66" name="正方形/長方形 36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67" name="テキスト ボックス 36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68" name="直線コネクタ 36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369" name="直線コネクタ 36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370" name="テキスト ボックス 36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371" name="直線コネクタ 37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372" name="テキスト ボックス 37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373" name="直線コネクタ 37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374" name="テキスト ボックス 37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375" name="直線コネクタ 37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376" name="テキスト ボックス 37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377" name="直線コネクタ 37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378" name="テキスト ボックス 37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379" name="直線コネクタ 37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380" name="テキスト ボックス 37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81" name="直線コネクタ 38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82" name="テキスト ボックス 38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8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84</xdr:row>
      <xdr:rowOff>83820</xdr:rowOff>
    </xdr:from>
    <xdr:to>
      <xdr:col>32</xdr:col>
      <xdr:colOff>186689</xdr:colOff>
      <xdr:row>86</xdr:row>
      <xdr:rowOff>21771</xdr:rowOff>
    </xdr:to>
    <xdr:cxnSp macro="">
      <xdr:nvCxnSpPr>
        <xdr:cNvPr id="384" name="直線コネクタ 383"/>
        <xdr:cNvCxnSpPr/>
      </xdr:nvCxnSpPr>
      <xdr:spPr>
        <a:xfrm flipV="1">
          <a:off x="22160864" y="14485620"/>
          <a:ext cx="0" cy="280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25598</xdr:rowOff>
    </xdr:from>
    <xdr:ext cx="469744" cy="259045"/>
    <xdr:sp macro="" textlink="">
      <xdr:nvSpPr>
        <xdr:cNvPr id="385" name="【消防施設】&#10;一人当たり面積最小値テキスト"/>
        <xdr:cNvSpPr txBox="1"/>
      </xdr:nvSpPr>
      <xdr:spPr>
        <a:xfrm>
          <a:off x="22250400"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0.045</a:t>
          </a:r>
          <a:endParaRPr kumimoji="1" lang="ja-JP" altLang="en-US" sz="1000" b="1">
            <a:latin typeface="ＭＳ Ｐゴシック"/>
          </a:endParaRPr>
        </a:p>
      </xdr:txBody>
    </xdr:sp>
    <xdr:clientData/>
  </xdr:oneCellAnchor>
  <xdr:twoCellAnchor>
    <xdr:from>
      <xdr:col>32</xdr:col>
      <xdr:colOff>98425</xdr:colOff>
      <xdr:row>86</xdr:row>
      <xdr:rowOff>21771</xdr:rowOff>
    </xdr:from>
    <xdr:to>
      <xdr:col>32</xdr:col>
      <xdr:colOff>276225</xdr:colOff>
      <xdr:row>86</xdr:row>
      <xdr:rowOff>21771</xdr:rowOff>
    </xdr:to>
    <xdr:cxnSp macro="">
      <xdr:nvCxnSpPr>
        <xdr:cNvPr id="386" name="直線コネクタ 385"/>
        <xdr:cNvCxnSpPr/>
      </xdr:nvCxnSpPr>
      <xdr:spPr>
        <a:xfrm>
          <a:off x="22072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30497</xdr:rowOff>
    </xdr:from>
    <xdr:ext cx="469744" cy="259045"/>
    <xdr:sp macro="" textlink="">
      <xdr:nvSpPr>
        <xdr:cNvPr id="387" name="【消防施設】&#10;一人当たり面積最大値テキスト"/>
        <xdr:cNvSpPr txBox="1"/>
      </xdr:nvSpPr>
      <xdr:spPr>
        <a:xfrm>
          <a:off x="22250400" y="1426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0.131</a:t>
          </a:r>
          <a:endParaRPr kumimoji="1" lang="ja-JP" altLang="en-US" sz="1000" b="1">
            <a:latin typeface="ＭＳ Ｐゴシック"/>
          </a:endParaRPr>
        </a:p>
      </xdr:txBody>
    </xdr:sp>
    <xdr:clientData/>
  </xdr:oneCellAnchor>
  <xdr:twoCellAnchor>
    <xdr:from>
      <xdr:col>32</xdr:col>
      <xdr:colOff>98425</xdr:colOff>
      <xdr:row>84</xdr:row>
      <xdr:rowOff>83820</xdr:rowOff>
    </xdr:from>
    <xdr:to>
      <xdr:col>32</xdr:col>
      <xdr:colOff>276225</xdr:colOff>
      <xdr:row>84</xdr:row>
      <xdr:rowOff>83820</xdr:rowOff>
    </xdr:to>
    <xdr:cxnSp macro="">
      <xdr:nvCxnSpPr>
        <xdr:cNvPr id="388" name="直線コネクタ 387"/>
        <xdr:cNvCxnSpPr/>
      </xdr:nvCxnSpPr>
      <xdr:spPr>
        <a:xfrm>
          <a:off x="22072600" y="1448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164935</xdr:rowOff>
    </xdr:from>
    <xdr:ext cx="469744" cy="259045"/>
    <xdr:sp macro="" textlink="">
      <xdr:nvSpPr>
        <xdr:cNvPr id="389" name="【消防施設】&#10;一人当たり面積平均値テキスト"/>
        <xdr:cNvSpPr txBox="1"/>
      </xdr:nvSpPr>
      <xdr:spPr>
        <a:xfrm>
          <a:off x="22250400" y="145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0.084</a:t>
          </a:r>
          <a:endParaRPr kumimoji="1" lang="ja-JP" altLang="en-US" sz="1000" b="1">
            <a:solidFill>
              <a:srgbClr val="000080"/>
            </a:solidFill>
            <a:latin typeface="ＭＳ Ｐゴシック"/>
          </a:endParaRPr>
        </a:p>
      </xdr:txBody>
    </xdr:sp>
    <xdr:clientData/>
  </xdr:oneCellAnchor>
  <xdr:twoCellAnchor>
    <xdr:from>
      <xdr:col>32</xdr:col>
      <xdr:colOff>136525</xdr:colOff>
      <xdr:row>85</xdr:row>
      <xdr:rowOff>15058</xdr:rowOff>
    </xdr:from>
    <xdr:to>
      <xdr:col>32</xdr:col>
      <xdr:colOff>238125</xdr:colOff>
      <xdr:row>85</xdr:row>
      <xdr:rowOff>116658</xdr:rowOff>
    </xdr:to>
    <xdr:sp macro="" textlink="">
      <xdr:nvSpPr>
        <xdr:cNvPr id="390" name="フローチャート : 判断 389"/>
        <xdr:cNvSpPr/>
      </xdr:nvSpPr>
      <xdr:spPr>
        <a:xfrm>
          <a:off x="221107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85</xdr:row>
      <xdr:rowOff>15058</xdr:rowOff>
    </xdr:from>
    <xdr:to>
      <xdr:col>31</xdr:col>
      <xdr:colOff>85725</xdr:colOff>
      <xdr:row>85</xdr:row>
      <xdr:rowOff>116658</xdr:rowOff>
    </xdr:to>
    <xdr:sp macro="" textlink="">
      <xdr:nvSpPr>
        <xdr:cNvPr id="391" name="フローチャート : 判断 390"/>
        <xdr:cNvSpPr/>
      </xdr:nvSpPr>
      <xdr:spPr>
        <a:xfrm>
          <a:off x="21272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85</xdr:row>
      <xdr:rowOff>107785</xdr:rowOff>
    </xdr:from>
    <xdr:ext cx="469744" cy="259045"/>
    <xdr:sp macro="" textlink="">
      <xdr:nvSpPr>
        <xdr:cNvPr id="392" name="n_1aveValue【消防施設】&#10;一人当たり面積"/>
        <xdr:cNvSpPr txBox="1"/>
      </xdr:nvSpPr>
      <xdr:spPr>
        <a:xfrm>
          <a:off x="21075727" y="146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0.084</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93" name="テキスト ボックス 39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94" name="テキスト ボックス 39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95" name="テキスト ボックス 39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96" name="テキスト ボックス 39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97" name="テキスト ボックス 39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78</xdr:row>
      <xdr:rowOff>82006</xdr:rowOff>
    </xdr:from>
    <xdr:to>
      <xdr:col>31</xdr:col>
      <xdr:colOff>85725</xdr:colOff>
      <xdr:row>79</xdr:row>
      <xdr:rowOff>12156</xdr:rowOff>
    </xdr:to>
    <xdr:sp macro="" textlink="">
      <xdr:nvSpPr>
        <xdr:cNvPr id="398" name="円/楕円 397"/>
        <xdr:cNvSpPr/>
      </xdr:nvSpPr>
      <xdr:spPr>
        <a:xfrm>
          <a:off x="21272500" y="134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77</xdr:row>
      <xdr:rowOff>28683</xdr:rowOff>
    </xdr:from>
    <xdr:ext cx="469744" cy="259045"/>
    <xdr:sp macro="" textlink="">
      <xdr:nvSpPr>
        <xdr:cNvPr id="399" name="n_1mainValue【消防施設】&#10;一人当たり面積"/>
        <xdr:cNvSpPr txBox="1"/>
      </xdr:nvSpPr>
      <xdr:spPr>
        <a:xfrm>
          <a:off x="21075727" y="1323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0.431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00" name="正方形/長方形 39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01" name="正方形/長方形 40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02" name="正方形/長方形 40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03" name="正方形/長方形 40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04" name="正方形/長方形 40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5" name="正方形/長方形 40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6" name="正方形/長方形 40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7" name="正方形/長方形 40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8" name="テキスト ボックス 40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9" name="直線コネクタ 40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10" name="直線コネクタ 40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11" name="テキスト ボックス 41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12" name="直線コネクタ 41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13" name="テキスト ボックス 41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14" name="直線コネクタ 41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15" name="テキスト ボックス 41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16" name="直線コネクタ 41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17" name="テキスト ボックス 41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18" name="直線コネクタ 41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19" name="テキスト ボックス 41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20" name="直線コネクタ 41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21" name="テキスト ボックス 42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22" name="直線コネクタ 4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23" name="テキスト ボックス 42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2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107224</xdr:rowOff>
    </xdr:from>
    <xdr:to>
      <xdr:col>23</xdr:col>
      <xdr:colOff>516889</xdr:colOff>
      <xdr:row>109</xdr:row>
      <xdr:rowOff>33745</xdr:rowOff>
    </xdr:to>
    <xdr:cxnSp macro="">
      <xdr:nvCxnSpPr>
        <xdr:cNvPr id="425" name="直線コネクタ 424"/>
        <xdr:cNvCxnSpPr/>
      </xdr:nvCxnSpPr>
      <xdr:spPr>
        <a:xfrm flipV="1">
          <a:off x="16318864" y="17252224"/>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37572</xdr:rowOff>
    </xdr:from>
    <xdr:ext cx="340478" cy="259045"/>
    <xdr:sp macro="" textlink="">
      <xdr:nvSpPr>
        <xdr:cNvPr id="426" name="【庁舎】&#10;有形固定資産減価償却率最小値テキスト"/>
        <xdr:cNvSpPr txBox="1"/>
      </xdr:nvSpPr>
      <xdr:spPr>
        <a:xfrm>
          <a:off x="16408400" y="18725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428625</xdr:colOff>
      <xdr:row>109</xdr:row>
      <xdr:rowOff>33745</xdr:rowOff>
    </xdr:from>
    <xdr:to>
      <xdr:col>23</xdr:col>
      <xdr:colOff>606425</xdr:colOff>
      <xdr:row>109</xdr:row>
      <xdr:rowOff>33745</xdr:rowOff>
    </xdr:to>
    <xdr:cxnSp macro="">
      <xdr:nvCxnSpPr>
        <xdr:cNvPr id="427" name="直線コネクタ 426"/>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53901</xdr:rowOff>
    </xdr:from>
    <xdr:ext cx="405111" cy="259045"/>
    <xdr:sp macro="" textlink="">
      <xdr:nvSpPr>
        <xdr:cNvPr id="428" name="【庁舎】&#10;有形固定資産減価償却率最大値テキスト"/>
        <xdr:cNvSpPr txBox="1"/>
      </xdr:nvSpPr>
      <xdr:spPr>
        <a:xfrm>
          <a:off x="16408400" y="17027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23</xdr:col>
      <xdr:colOff>428625</xdr:colOff>
      <xdr:row>100</xdr:row>
      <xdr:rowOff>107224</xdr:rowOff>
    </xdr:from>
    <xdr:to>
      <xdr:col>23</xdr:col>
      <xdr:colOff>606425</xdr:colOff>
      <xdr:row>100</xdr:row>
      <xdr:rowOff>107224</xdr:rowOff>
    </xdr:to>
    <xdr:cxnSp macro="">
      <xdr:nvCxnSpPr>
        <xdr:cNvPr id="429" name="直線コネクタ 428"/>
        <xdr:cNvCxnSpPr/>
      </xdr:nvCxnSpPr>
      <xdr:spPr>
        <a:xfrm>
          <a:off x="16230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158948</xdr:rowOff>
    </xdr:from>
    <xdr:ext cx="405111" cy="259045"/>
    <xdr:sp macro="" textlink="">
      <xdr:nvSpPr>
        <xdr:cNvPr id="430" name="【庁舎】&#10;有形固定資産減価償却率平均値テキスト"/>
        <xdr:cNvSpPr txBox="1"/>
      </xdr:nvSpPr>
      <xdr:spPr>
        <a:xfrm>
          <a:off x="16408400" y="178182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9071</xdr:rowOff>
    </xdr:from>
    <xdr:to>
      <xdr:col>23</xdr:col>
      <xdr:colOff>568325</xdr:colOff>
      <xdr:row>104</xdr:row>
      <xdr:rowOff>110671</xdr:rowOff>
    </xdr:to>
    <xdr:sp macro="" textlink="">
      <xdr:nvSpPr>
        <xdr:cNvPr id="431" name="フローチャート : 判断 430"/>
        <xdr:cNvSpPr/>
      </xdr:nvSpPr>
      <xdr:spPr>
        <a:xfrm>
          <a:off x="162687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10705</xdr:rowOff>
    </xdr:from>
    <xdr:to>
      <xdr:col>22</xdr:col>
      <xdr:colOff>415925</xdr:colOff>
      <xdr:row>103</xdr:row>
      <xdr:rowOff>112305</xdr:rowOff>
    </xdr:to>
    <xdr:sp macro="" textlink="">
      <xdr:nvSpPr>
        <xdr:cNvPr id="432" name="フローチャート : 判断 431"/>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103432</xdr:rowOff>
    </xdr:from>
    <xdr:ext cx="405111" cy="259045"/>
    <xdr:sp macro="" textlink="">
      <xdr:nvSpPr>
        <xdr:cNvPr id="433" name="n_1aveValue【庁舎】&#10;有形固定資産減価償却率"/>
        <xdr:cNvSpPr txBox="1"/>
      </xdr:nvSpPr>
      <xdr:spPr>
        <a:xfrm>
          <a:off x="15266043"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34" name="テキスト ボックス 43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35" name="テキスト ボックス 43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6" name="テキスト ボックス 43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7" name="テキスト ボックス 43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8" name="テキスト ボックス 43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144599</xdr:rowOff>
    </xdr:from>
    <xdr:to>
      <xdr:col>22</xdr:col>
      <xdr:colOff>415925</xdr:colOff>
      <xdr:row>103</xdr:row>
      <xdr:rowOff>74749</xdr:rowOff>
    </xdr:to>
    <xdr:sp macro="" textlink="">
      <xdr:nvSpPr>
        <xdr:cNvPr id="439" name="円/楕円 438"/>
        <xdr:cNvSpPr/>
      </xdr:nvSpPr>
      <xdr:spPr>
        <a:xfrm>
          <a:off x="15430500" y="176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91276</xdr:rowOff>
    </xdr:from>
    <xdr:ext cx="405111" cy="259045"/>
    <xdr:sp macro="" textlink="">
      <xdr:nvSpPr>
        <xdr:cNvPr id="440" name="n_1mainValue【庁舎】&#10;有形固定資産減価償却率"/>
        <xdr:cNvSpPr txBox="1"/>
      </xdr:nvSpPr>
      <xdr:spPr>
        <a:xfrm>
          <a:off x="15266043" y="1740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41" name="正方形/長方形 44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42" name="正方形/長方形 44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43" name="正方形/長方形 44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44" name="正方形/長方形 44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45" name="正方形/長方形 44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6" name="正方形/長方形 44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7" name="正方形/長方形 44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8" name="正方形/長方形 44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9" name="テキスト ボックス 44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50" name="直線コネクタ 44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451" name="直線コネクタ 45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52" name="テキスト ボックス 45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53" name="直線コネクタ 45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54" name="テキスト ボックス 45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55" name="直線コネクタ 45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56" name="テキスト ボックス 45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57" name="直線コネクタ 45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58" name="テキスト ボックス 45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59" name="直線コネクタ 45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60" name="テキスト ボックス 45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61" name="直線コネクタ 46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62" name="テキスト ボックス 46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6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104</xdr:row>
      <xdr:rowOff>66675</xdr:rowOff>
    </xdr:from>
    <xdr:to>
      <xdr:col>32</xdr:col>
      <xdr:colOff>186689</xdr:colOff>
      <xdr:row>107</xdr:row>
      <xdr:rowOff>93345</xdr:rowOff>
    </xdr:to>
    <xdr:cxnSp macro="">
      <xdr:nvCxnSpPr>
        <xdr:cNvPr id="464" name="直線コネクタ 463"/>
        <xdr:cNvCxnSpPr/>
      </xdr:nvCxnSpPr>
      <xdr:spPr>
        <a:xfrm flipV="1">
          <a:off x="22160864" y="17897475"/>
          <a:ext cx="0" cy="541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97172</xdr:rowOff>
    </xdr:from>
    <xdr:ext cx="469744" cy="259045"/>
    <xdr:sp macro="" textlink="">
      <xdr:nvSpPr>
        <xdr:cNvPr id="465" name="【庁舎】&#10;一人当たり面積最小値テキスト"/>
        <xdr:cNvSpPr txBox="1"/>
      </xdr:nvSpPr>
      <xdr:spPr>
        <a:xfrm>
          <a:off x="22250400" y="1844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0.121</a:t>
          </a:r>
          <a:endParaRPr kumimoji="1" lang="ja-JP" altLang="en-US" sz="1000" b="1">
            <a:latin typeface="ＭＳ Ｐゴシック"/>
          </a:endParaRPr>
        </a:p>
      </xdr:txBody>
    </xdr:sp>
    <xdr:clientData/>
  </xdr:oneCellAnchor>
  <xdr:twoCellAnchor>
    <xdr:from>
      <xdr:col>32</xdr:col>
      <xdr:colOff>98425</xdr:colOff>
      <xdr:row>107</xdr:row>
      <xdr:rowOff>93345</xdr:rowOff>
    </xdr:from>
    <xdr:to>
      <xdr:col>32</xdr:col>
      <xdr:colOff>276225</xdr:colOff>
      <xdr:row>107</xdr:row>
      <xdr:rowOff>93345</xdr:rowOff>
    </xdr:to>
    <xdr:cxnSp macro="">
      <xdr:nvCxnSpPr>
        <xdr:cNvPr id="466" name="直線コネクタ 465"/>
        <xdr:cNvCxnSpPr/>
      </xdr:nvCxnSpPr>
      <xdr:spPr>
        <a:xfrm>
          <a:off x="22072600" y="1843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13352</xdr:rowOff>
    </xdr:from>
    <xdr:ext cx="469744" cy="259045"/>
    <xdr:sp macro="" textlink="">
      <xdr:nvSpPr>
        <xdr:cNvPr id="467" name="【庁舎】&#10;一人当たり面積最大値テキスト"/>
        <xdr:cNvSpPr txBox="1"/>
      </xdr:nvSpPr>
      <xdr:spPr>
        <a:xfrm>
          <a:off x="22250400" y="17672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0.405</a:t>
          </a:r>
          <a:endParaRPr kumimoji="1" lang="ja-JP" altLang="en-US" sz="1000" b="1">
            <a:latin typeface="ＭＳ Ｐゴシック"/>
          </a:endParaRPr>
        </a:p>
      </xdr:txBody>
    </xdr:sp>
    <xdr:clientData/>
  </xdr:oneCellAnchor>
  <xdr:twoCellAnchor>
    <xdr:from>
      <xdr:col>32</xdr:col>
      <xdr:colOff>98425</xdr:colOff>
      <xdr:row>104</xdr:row>
      <xdr:rowOff>66675</xdr:rowOff>
    </xdr:from>
    <xdr:to>
      <xdr:col>32</xdr:col>
      <xdr:colOff>276225</xdr:colOff>
      <xdr:row>104</xdr:row>
      <xdr:rowOff>66675</xdr:rowOff>
    </xdr:to>
    <xdr:cxnSp macro="">
      <xdr:nvCxnSpPr>
        <xdr:cNvPr id="468" name="直線コネクタ 467"/>
        <xdr:cNvCxnSpPr/>
      </xdr:nvCxnSpPr>
      <xdr:spPr>
        <a:xfrm>
          <a:off x="22072600" y="17897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15257</xdr:rowOff>
    </xdr:from>
    <xdr:ext cx="469744" cy="259045"/>
    <xdr:sp macro="" textlink="">
      <xdr:nvSpPr>
        <xdr:cNvPr id="469" name="【庁舎】&#10;一人当たり面積平均値テキスト"/>
        <xdr:cNvSpPr txBox="1"/>
      </xdr:nvSpPr>
      <xdr:spPr>
        <a:xfrm>
          <a:off x="22250400" y="18188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0.214</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36830</xdr:rowOff>
    </xdr:from>
    <xdr:to>
      <xdr:col>32</xdr:col>
      <xdr:colOff>238125</xdr:colOff>
      <xdr:row>106</xdr:row>
      <xdr:rowOff>138430</xdr:rowOff>
    </xdr:to>
    <xdr:sp macro="" textlink="">
      <xdr:nvSpPr>
        <xdr:cNvPr id="470" name="フローチャート : 判断 469"/>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122555</xdr:rowOff>
    </xdr:from>
    <xdr:to>
      <xdr:col>31</xdr:col>
      <xdr:colOff>85725</xdr:colOff>
      <xdr:row>106</xdr:row>
      <xdr:rowOff>52705</xdr:rowOff>
    </xdr:to>
    <xdr:sp macro="" textlink="">
      <xdr:nvSpPr>
        <xdr:cNvPr id="471" name="フローチャート : 判断 470"/>
        <xdr:cNvSpPr/>
      </xdr:nvSpPr>
      <xdr:spPr>
        <a:xfrm>
          <a:off x="21272500" y="1812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43832</xdr:rowOff>
    </xdr:from>
    <xdr:ext cx="469744" cy="259045"/>
    <xdr:sp macro="" textlink="">
      <xdr:nvSpPr>
        <xdr:cNvPr id="472" name="n_1aveValue【庁舎】&#10;一人当たり面積"/>
        <xdr:cNvSpPr txBox="1"/>
      </xdr:nvSpPr>
      <xdr:spPr>
        <a:xfrm>
          <a:off x="21075727" y="1821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0.259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73" name="テキスト ボックス 47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74" name="テキスト ボックス 47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75" name="テキスト ボックス 47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6" name="テキスト ボックス 47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7" name="テキスト ボックス 47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100</xdr:row>
      <xdr:rowOff>2539</xdr:rowOff>
    </xdr:from>
    <xdr:to>
      <xdr:col>31</xdr:col>
      <xdr:colOff>85725</xdr:colOff>
      <xdr:row>100</xdr:row>
      <xdr:rowOff>104139</xdr:rowOff>
    </xdr:to>
    <xdr:sp macro="" textlink="">
      <xdr:nvSpPr>
        <xdr:cNvPr id="478" name="円/楕円 477"/>
        <xdr:cNvSpPr/>
      </xdr:nvSpPr>
      <xdr:spPr>
        <a:xfrm>
          <a:off x="21272500" y="1714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98</xdr:row>
      <xdr:rowOff>120666</xdr:rowOff>
    </xdr:from>
    <xdr:ext cx="469744" cy="259045"/>
    <xdr:sp macro="" textlink="">
      <xdr:nvSpPr>
        <xdr:cNvPr id="479" name="n_1mainValue【庁舎】&#10;一人当たり面積"/>
        <xdr:cNvSpPr txBox="1"/>
      </xdr:nvSpPr>
      <xdr:spPr>
        <a:xfrm>
          <a:off x="21075727" y="1692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0.772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80" name="正方形/長方形 47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81" name="正方形/長方形 48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82" name="テキスト ボックス 48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類似団体と比較して特に有形固定資産減価償却率が上回っている施設は、「体育館・プール」である。</a:t>
          </a:r>
          <a:endParaRPr lang="ja-JP" altLang="ja-JP" sz="1400">
            <a:effectLst/>
          </a:endParaRPr>
        </a:p>
        <a:p>
          <a:r>
            <a:rPr kumimoji="1" lang="ja-JP" altLang="ja-JP" sz="1100">
              <a:solidFill>
                <a:schemeClr val="dk1"/>
              </a:solidFill>
              <a:effectLst/>
              <a:latin typeface="+mn-lt"/>
              <a:ea typeface="+mn-ea"/>
              <a:cs typeface="+mn-cs"/>
            </a:rPr>
            <a:t>要因としては、体育館は昭和</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年に取得（償却率</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％）したもので、償却が終了しているためである。</a:t>
          </a:r>
          <a:endParaRPr lang="ja-JP" altLang="ja-JP" sz="1400">
            <a:effectLst/>
          </a:endParaRPr>
        </a:p>
        <a:p>
          <a:r>
            <a:rPr kumimoji="1" lang="ja-JP" altLang="ja-JP" sz="1100">
              <a:solidFill>
                <a:schemeClr val="dk1"/>
              </a:solidFill>
              <a:effectLst/>
              <a:latin typeface="+mn-lt"/>
              <a:ea typeface="+mn-ea"/>
              <a:cs typeface="+mn-cs"/>
            </a:rPr>
            <a:t>類似団体と比較し、有形固定資産減価償却率が下回っている施設は「消防施設」であり、消防庁舎は平成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分団詰所は平成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年に取得したもので、これらの施設は市民の安全・安心に直結するものとして近年優先的に建て替え等を行ったため、類似団体を下回っている。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北海道歌志内市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3,524
3,519
55.95
4,634,122
4,508,001
126,121
2,371,871
4,079,986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a:t>
          </a:r>
          <a:r>
            <a:rPr lang="ja-JP" altLang="en-US" sz="1100" b="0" i="0" u="none" strike="noStrike" baseline="0" smtClean="0">
              <a:solidFill>
                <a:schemeClr val="dk1"/>
              </a:solidFill>
              <a:latin typeface="+mn-ea"/>
              <a:ea typeface="+mn-ea"/>
              <a:cs typeface="+mn-cs"/>
            </a:rPr>
            <a:t>人口の減少や全国平均を上回る高齢化比率（平成</a:t>
          </a:r>
          <a:r>
            <a:rPr lang="en-US" altLang="ja-JP" sz="1100" b="0" i="0" u="none" strike="noStrike" baseline="0" smtClean="0">
              <a:solidFill>
                <a:schemeClr val="dk1"/>
              </a:solidFill>
              <a:latin typeface="+mn-ea"/>
              <a:ea typeface="+mn-ea"/>
              <a:cs typeface="+mn-cs"/>
            </a:rPr>
            <a:t>29</a:t>
          </a:r>
          <a:r>
            <a:rPr lang="ja-JP" altLang="en-US" sz="1100" b="0" i="0" u="none" strike="noStrike" baseline="0" smtClean="0">
              <a:solidFill>
                <a:schemeClr val="dk1"/>
              </a:solidFill>
              <a:latin typeface="+mn-ea"/>
              <a:ea typeface="+mn-ea"/>
              <a:cs typeface="+mn-cs"/>
            </a:rPr>
            <a:t>年</a:t>
          </a:r>
          <a:r>
            <a:rPr lang="en-US" altLang="ja-JP" sz="1100" b="0" i="0" u="none" strike="noStrike" baseline="0" smtClean="0">
              <a:solidFill>
                <a:schemeClr val="dk1"/>
              </a:solidFill>
              <a:latin typeface="+mn-ea"/>
              <a:ea typeface="+mn-ea"/>
              <a:cs typeface="+mn-cs"/>
            </a:rPr>
            <a:t>3</a:t>
          </a:r>
          <a:r>
            <a:rPr lang="ja-JP" altLang="en-US" sz="1100" b="0" i="0" u="none" strike="noStrike" baseline="0" smtClean="0">
              <a:solidFill>
                <a:schemeClr val="dk1"/>
              </a:solidFill>
              <a:latin typeface="+mn-ea"/>
              <a:ea typeface="+mn-ea"/>
              <a:cs typeface="+mn-cs"/>
            </a:rPr>
            <a:t>月末</a:t>
          </a:r>
          <a:r>
            <a:rPr lang="en-US" altLang="ja-JP" sz="1100" b="0" i="0" u="none" strike="noStrike" baseline="0" smtClean="0">
              <a:solidFill>
                <a:schemeClr val="dk1"/>
              </a:solidFill>
              <a:latin typeface="+mn-ea"/>
              <a:ea typeface="+mn-ea"/>
              <a:cs typeface="+mn-cs"/>
            </a:rPr>
            <a:t>48.64</a:t>
          </a:r>
          <a:r>
            <a:rPr lang="ja-JP" altLang="en-US" sz="1100" b="0" i="0" u="none" strike="noStrike" baseline="0" smtClean="0">
              <a:solidFill>
                <a:schemeClr val="dk1"/>
              </a:solidFill>
              <a:latin typeface="+mn-ea"/>
              <a:ea typeface="+mn-ea"/>
              <a:cs typeface="+mn-cs"/>
            </a:rPr>
            <a:t>％）に加え、基幹産業であった炭鉱の閉山により財政基盤が大きく崩壊し、類似団体平均を大きく下回っている。　</a:t>
          </a:r>
          <a:endParaRPr lang="en-US" altLang="ja-JP" sz="1100" b="0" i="0" u="none" strike="noStrike" baseline="0" smtClean="0">
            <a:solidFill>
              <a:schemeClr val="dk1"/>
            </a:solidFill>
            <a:latin typeface="+mn-ea"/>
            <a:ea typeface="+mn-ea"/>
            <a:cs typeface="+mn-cs"/>
          </a:endParaRPr>
        </a:p>
        <a:p>
          <a:r>
            <a:rPr lang="ja-JP" altLang="en-US" sz="1100" b="0" i="0" u="none" strike="noStrike" baseline="0" smtClean="0">
              <a:solidFill>
                <a:schemeClr val="dk1"/>
              </a:solidFill>
              <a:latin typeface="+mn-ea"/>
              <a:ea typeface="+mn-ea"/>
              <a:cs typeface="+mn-cs"/>
            </a:rPr>
            <a:t>　また、歌志内市財政健全化計画に基づき、人件費を含め各種健全化項目を実施し財政の健全化に努めてきたが、引き続き行政の効率化等を図り財政の健全化に努める。</a:t>
          </a:r>
          <a:endParaRPr kumimoji="1" lang="ja-JP" altLang="en-US" sz="1300">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113393</xdr:rowOff>
    </xdr:to>
    <xdr:cxnSp macro="">
      <xdr:nvCxnSpPr>
        <xdr:cNvPr id="64" name="直線コネクタ 63"/>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113393</xdr:rowOff>
    </xdr:from>
    <xdr:to>
      <xdr:col>7</xdr:col>
      <xdr:colOff>152400</xdr:colOff>
      <xdr:row>44</xdr:row>
      <xdr:rowOff>130628</xdr:rowOff>
    </xdr:to>
    <xdr:cxnSp macro="">
      <xdr:nvCxnSpPr>
        <xdr:cNvPr id="69" name="直線コネクタ 68"/>
        <xdr:cNvCxnSpPr/>
      </xdr:nvCxnSpPr>
      <xdr:spPr>
        <a:xfrm flipV="1">
          <a:off x="4114800" y="76571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76399</xdr:rowOff>
    </xdr:from>
    <xdr:ext cx="762000" cy="259045"/>
    <xdr:sp macro="" textlink="">
      <xdr:nvSpPr>
        <xdr:cNvPr id="70" name="財政力平均値テキスト"/>
        <xdr:cNvSpPr txBox="1"/>
      </xdr:nvSpPr>
      <xdr:spPr>
        <a:xfrm>
          <a:off x="5041900" y="6934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59872</xdr:rowOff>
    </xdr:from>
    <xdr:to>
      <xdr:col>7</xdr:col>
      <xdr:colOff>203200</xdr:colOff>
      <xdr:row>41</xdr:row>
      <xdr:rowOff>161472</xdr:rowOff>
    </xdr:to>
    <xdr:sp macro="" textlink="">
      <xdr:nvSpPr>
        <xdr:cNvPr id="71" name="フローチャート : 判断 70"/>
        <xdr:cNvSpPr/>
      </xdr:nvSpPr>
      <xdr:spPr>
        <a:xfrm>
          <a:off x="49022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130628</xdr:rowOff>
    </xdr:from>
    <xdr:to>
      <xdr:col>6</xdr:col>
      <xdr:colOff>0</xdr:colOff>
      <xdr:row>44</xdr:row>
      <xdr:rowOff>130628</xdr:rowOff>
    </xdr:to>
    <xdr:cxnSp macro="">
      <xdr:nvCxnSpPr>
        <xdr:cNvPr id="72" name="直線コネクタ 71"/>
        <xdr:cNvCxnSpPr/>
      </xdr:nvCxnSpPr>
      <xdr:spPr>
        <a:xfrm>
          <a:off x="3225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113393</xdr:rowOff>
    </xdr:from>
    <xdr:to>
      <xdr:col>4</xdr:col>
      <xdr:colOff>482600</xdr:colOff>
      <xdr:row>44</xdr:row>
      <xdr:rowOff>130628</xdr:rowOff>
    </xdr:to>
    <xdr:cxnSp macro="">
      <xdr:nvCxnSpPr>
        <xdr:cNvPr id="75" name="直線コネクタ 74"/>
        <xdr:cNvCxnSpPr/>
      </xdr:nvCxnSpPr>
      <xdr:spPr>
        <a:xfrm>
          <a:off x="2336800" y="76571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128815</xdr:rowOff>
    </xdr:from>
    <xdr:to>
      <xdr:col>4</xdr:col>
      <xdr:colOff>533400</xdr:colOff>
      <xdr:row>42</xdr:row>
      <xdr:rowOff>58965</xdr:rowOff>
    </xdr:to>
    <xdr:sp macro="" textlink="">
      <xdr:nvSpPr>
        <xdr:cNvPr id="76" name="フローチャート : 判断 75"/>
        <xdr:cNvSpPr/>
      </xdr:nvSpPr>
      <xdr:spPr>
        <a:xfrm>
          <a:off x="3175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69142</xdr:rowOff>
    </xdr:from>
    <xdr:ext cx="762000" cy="259045"/>
    <xdr:sp macro="" textlink="">
      <xdr:nvSpPr>
        <xdr:cNvPr id="77" name="テキスト ボックス 76"/>
        <xdr:cNvSpPr txBox="1"/>
      </xdr:nvSpPr>
      <xdr:spPr>
        <a:xfrm>
          <a:off x="2844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113393</xdr:rowOff>
    </xdr:from>
    <xdr:to>
      <xdr:col>3</xdr:col>
      <xdr:colOff>279400</xdr:colOff>
      <xdr:row>44</xdr:row>
      <xdr:rowOff>113393</xdr:rowOff>
    </xdr:to>
    <xdr:cxnSp macro="">
      <xdr:nvCxnSpPr>
        <xdr:cNvPr id="78" name="直線コネクタ 77"/>
        <xdr:cNvCxnSpPr/>
      </xdr:nvCxnSpPr>
      <xdr:spPr>
        <a:xfrm>
          <a:off x="1447800" y="765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79" name="フローチャート : 判断 78"/>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69142</xdr:rowOff>
    </xdr:from>
    <xdr:ext cx="762000" cy="259045"/>
    <xdr:sp macro="" textlink="">
      <xdr:nvSpPr>
        <xdr:cNvPr id="80" name="テキスト ボックス 79"/>
        <xdr:cNvSpPr txBox="1"/>
      </xdr:nvSpPr>
      <xdr:spPr>
        <a:xfrm>
          <a:off x="1955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128815</xdr:rowOff>
    </xdr:from>
    <xdr:to>
      <xdr:col>2</xdr:col>
      <xdr:colOff>127000</xdr:colOff>
      <xdr:row>42</xdr:row>
      <xdr:rowOff>58965</xdr:rowOff>
    </xdr:to>
    <xdr:sp macro="" textlink="">
      <xdr:nvSpPr>
        <xdr:cNvPr id="81" name="フローチャート : 判断 80"/>
        <xdr:cNvSpPr/>
      </xdr:nvSpPr>
      <xdr:spPr>
        <a:xfrm>
          <a:off x="1397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69142</xdr:rowOff>
    </xdr:from>
    <xdr:ext cx="762000" cy="259045"/>
    <xdr:sp macro="" textlink="">
      <xdr:nvSpPr>
        <xdr:cNvPr id="82" name="テキスト ボックス 81"/>
        <xdr:cNvSpPr txBox="1"/>
      </xdr:nvSpPr>
      <xdr:spPr>
        <a:xfrm>
          <a:off x="1066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62593</xdr:rowOff>
    </xdr:from>
    <xdr:to>
      <xdr:col>7</xdr:col>
      <xdr:colOff>203200</xdr:colOff>
      <xdr:row>44</xdr:row>
      <xdr:rowOff>164193</xdr:rowOff>
    </xdr:to>
    <xdr:sp macro="" textlink="">
      <xdr:nvSpPr>
        <xdr:cNvPr id="88" name="円/楕円 87"/>
        <xdr:cNvSpPr/>
      </xdr:nvSpPr>
      <xdr:spPr>
        <a:xfrm>
          <a:off x="49022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129920</xdr:rowOff>
    </xdr:from>
    <xdr:ext cx="762000" cy="259045"/>
    <xdr:sp macro="" textlink="">
      <xdr:nvSpPr>
        <xdr:cNvPr id="89" name="財政力該当値テキスト"/>
        <xdr:cNvSpPr txBox="1"/>
      </xdr:nvSpPr>
      <xdr:spPr>
        <a:xfrm>
          <a:off x="5041900" y="75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79828</xdr:rowOff>
    </xdr:from>
    <xdr:to>
      <xdr:col>6</xdr:col>
      <xdr:colOff>50800</xdr:colOff>
      <xdr:row>45</xdr:row>
      <xdr:rowOff>9978</xdr:rowOff>
    </xdr:to>
    <xdr:sp macro="" textlink="">
      <xdr:nvSpPr>
        <xdr:cNvPr id="90" name="円/楕円 89"/>
        <xdr:cNvSpPr/>
      </xdr:nvSpPr>
      <xdr:spPr>
        <a:xfrm>
          <a:off x="4064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166205</xdr:rowOff>
    </xdr:from>
    <xdr:ext cx="736600" cy="259045"/>
    <xdr:sp macro="" textlink="">
      <xdr:nvSpPr>
        <xdr:cNvPr id="91" name="テキスト ボックス 90"/>
        <xdr:cNvSpPr txBox="1"/>
      </xdr:nvSpPr>
      <xdr:spPr>
        <a:xfrm>
          <a:off x="3733800" y="7710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79828</xdr:rowOff>
    </xdr:from>
    <xdr:to>
      <xdr:col>4</xdr:col>
      <xdr:colOff>533400</xdr:colOff>
      <xdr:row>45</xdr:row>
      <xdr:rowOff>9978</xdr:rowOff>
    </xdr:to>
    <xdr:sp macro="" textlink="">
      <xdr:nvSpPr>
        <xdr:cNvPr id="92" name="円/楕円 91"/>
        <xdr:cNvSpPr/>
      </xdr:nvSpPr>
      <xdr:spPr>
        <a:xfrm>
          <a:off x="3175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166205</xdr:rowOff>
    </xdr:from>
    <xdr:ext cx="762000" cy="259045"/>
    <xdr:sp macro="" textlink="">
      <xdr:nvSpPr>
        <xdr:cNvPr id="93" name="テキスト ボックス 92"/>
        <xdr:cNvSpPr txBox="1"/>
      </xdr:nvSpPr>
      <xdr:spPr>
        <a:xfrm>
          <a:off x="2844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62593</xdr:rowOff>
    </xdr:from>
    <xdr:to>
      <xdr:col>3</xdr:col>
      <xdr:colOff>330200</xdr:colOff>
      <xdr:row>44</xdr:row>
      <xdr:rowOff>164193</xdr:rowOff>
    </xdr:to>
    <xdr:sp macro="" textlink="">
      <xdr:nvSpPr>
        <xdr:cNvPr id="94" name="円/楕円 93"/>
        <xdr:cNvSpPr/>
      </xdr:nvSpPr>
      <xdr:spPr>
        <a:xfrm>
          <a:off x="2286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148970</xdr:rowOff>
    </xdr:from>
    <xdr:ext cx="762000" cy="259045"/>
    <xdr:sp macro="" textlink="">
      <xdr:nvSpPr>
        <xdr:cNvPr id="95" name="テキスト ボックス 94"/>
        <xdr:cNvSpPr txBox="1"/>
      </xdr:nvSpPr>
      <xdr:spPr>
        <a:xfrm>
          <a:off x="1955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62593</xdr:rowOff>
    </xdr:from>
    <xdr:to>
      <xdr:col>2</xdr:col>
      <xdr:colOff>127000</xdr:colOff>
      <xdr:row>44</xdr:row>
      <xdr:rowOff>164193</xdr:rowOff>
    </xdr:to>
    <xdr:sp macro="" textlink="">
      <xdr:nvSpPr>
        <xdr:cNvPr id="96" name="円/楕円 95"/>
        <xdr:cNvSpPr/>
      </xdr:nvSpPr>
      <xdr:spPr>
        <a:xfrm>
          <a:off x="1397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148970</xdr:rowOff>
    </xdr:from>
    <xdr:ext cx="762000" cy="259045"/>
    <xdr:sp macro="" textlink="">
      <xdr:nvSpPr>
        <xdr:cNvPr id="97" name="テキスト ボックス 96"/>
        <xdr:cNvSpPr txBox="1"/>
      </xdr:nvSpPr>
      <xdr:spPr>
        <a:xfrm>
          <a:off x="1066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a:t>
          </a:r>
          <a:r>
            <a:rPr lang="ja-JP" altLang="en-US" sz="1100" b="0" i="0" u="none" strike="noStrike" baseline="0" smtClean="0">
              <a:solidFill>
                <a:schemeClr val="dk1"/>
              </a:solidFill>
              <a:latin typeface="+mn-ea"/>
              <a:ea typeface="+mn-ea"/>
              <a:cs typeface="+mn-cs"/>
            </a:rPr>
            <a:t>公債費の経常収支比率に占める割合の増加（平成</a:t>
          </a:r>
          <a:r>
            <a:rPr lang="en-US" altLang="ja-JP" sz="1100" b="0" i="0" u="none" strike="noStrike" baseline="0" smtClean="0">
              <a:solidFill>
                <a:schemeClr val="dk1"/>
              </a:solidFill>
              <a:latin typeface="+mn-ea"/>
              <a:ea typeface="+mn-ea"/>
              <a:cs typeface="+mn-cs"/>
            </a:rPr>
            <a:t>27</a:t>
          </a:r>
          <a:r>
            <a:rPr lang="ja-JP" altLang="en-US" sz="1100" b="0" i="0" u="none" strike="noStrike" baseline="0" smtClean="0">
              <a:solidFill>
                <a:schemeClr val="dk1"/>
              </a:solidFill>
              <a:latin typeface="+mn-ea"/>
              <a:ea typeface="+mn-ea"/>
              <a:cs typeface="+mn-cs"/>
            </a:rPr>
            <a:t>年度</a:t>
          </a:r>
          <a:r>
            <a:rPr lang="en-US" altLang="ja-JP" sz="1100" b="0" i="0" u="none" strike="noStrike" baseline="0" smtClean="0">
              <a:solidFill>
                <a:schemeClr val="dk1"/>
              </a:solidFill>
              <a:latin typeface="+mn-ea"/>
              <a:ea typeface="+mn-ea"/>
              <a:cs typeface="+mn-cs"/>
            </a:rPr>
            <a:t>13.0</a:t>
          </a:r>
          <a:r>
            <a:rPr lang="ja-JP" altLang="en-US" sz="1100" b="0" i="0" u="none" strike="noStrike" baseline="0" smtClean="0">
              <a:solidFill>
                <a:schemeClr val="dk1"/>
              </a:solidFill>
              <a:latin typeface="+mn-ea"/>
              <a:ea typeface="+mn-ea"/>
              <a:cs typeface="+mn-cs"/>
            </a:rPr>
            <a:t>％、平成</a:t>
          </a:r>
          <a:r>
            <a:rPr lang="en-US" altLang="ja-JP" sz="1100" b="0" i="0" u="none" strike="noStrike" baseline="0" smtClean="0">
              <a:solidFill>
                <a:schemeClr val="dk1"/>
              </a:solidFill>
              <a:latin typeface="+mn-ea"/>
              <a:ea typeface="+mn-ea"/>
              <a:cs typeface="+mn-cs"/>
            </a:rPr>
            <a:t>28</a:t>
          </a:r>
          <a:r>
            <a:rPr lang="ja-JP" altLang="en-US" sz="1100" b="0" i="0" u="none" strike="noStrike" baseline="0" smtClean="0">
              <a:solidFill>
                <a:schemeClr val="dk1"/>
              </a:solidFill>
              <a:latin typeface="+mn-ea"/>
              <a:ea typeface="+mn-ea"/>
              <a:cs typeface="+mn-cs"/>
            </a:rPr>
            <a:t>年度</a:t>
          </a:r>
          <a:r>
            <a:rPr lang="en-US" altLang="ja-JP" sz="1100" b="0" i="0" u="none" strike="noStrike" baseline="0" smtClean="0">
              <a:solidFill>
                <a:schemeClr val="dk1"/>
              </a:solidFill>
              <a:latin typeface="+mn-ea"/>
              <a:ea typeface="+mn-ea"/>
              <a:cs typeface="+mn-cs"/>
            </a:rPr>
            <a:t>14.1</a:t>
          </a:r>
          <a:r>
            <a:rPr lang="ja-JP" altLang="en-US" sz="1100" b="0" i="0" u="none" strike="noStrike" baseline="0" smtClean="0">
              <a:solidFill>
                <a:schemeClr val="dk1"/>
              </a:solidFill>
              <a:latin typeface="+mn-ea"/>
              <a:ea typeface="+mn-ea"/>
              <a:cs typeface="+mn-cs"/>
            </a:rPr>
            <a:t>％）等により、前年度に比べ数値が上昇したが、類似団体の平均を大きく下回っている。</a:t>
          </a:r>
          <a:endParaRPr lang="en-US" altLang="ja-JP" sz="1100" b="0" i="0" u="none" strike="noStrike" baseline="0" smtClean="0">
            <a:solidFill>
              <a:schemeClr val="dk1"/>
            </a:solidFill>
            <a:latin typeface="+mn-ea"/>
            <a:ea typeface="+mn-ea"/>
            <a:cs typeface="+mn-cs"/>
          </a:endParaRPr>
        </a:p>
        <a:p>
          <a:r>
            <a:rPr lang="ja-JP" altLang="en-US" sz="1100" b="0" i="0" u="none" strike="noStrike" baseline="0" smtClean="0">
              <a:solidFill>
                <a:schemeClr val="dk1"/>
              </a:solidFill>
              <a:latin typeface="+mn-ea"/>
              <a:ea typeface="+mn-ea"/>
              <a:cs typeface="+mn-cs"/>
            </a:rPr>
            <a:t>　今後も事務事業の見直しや事業の優先度を勘案し、計画的な事業執行により、地方債の発行を極力抑制するなど義務的経費の抑制に努め、現在の水準を低下させることを目指す。</a:t>
          </a:r>
          <a:endParaRPr kumimoji="1" lang="ja-JP" altLang="en-US" sz="1300">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165608</xdr:rowOff>
    </xdr:from>
    <xdr:to>
      <xdr:col>7</xdr:col>
      <xdr:colOff>152400</xdr:colOff>
      <xdr:row>65</xdr:row>
      <xdr:rowOff>27178</xdr:rowOff>
    </xdr:to>
    <xdr:cxnSp macro="">
      <xdr:nvCxnSpPr>
        <xdr:cNvPr id="125" name="直線コネクタ 124"/>
        <xdr:cNvCxnSpPr/>
      </xdr:nvCxnSpPr>
      <xdr:spPr>
        <a:xfrm flipV="1">
          <a:off x="4953000" y="10109708"/>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170705</xdr:rowOff>
    </xdr:from>
    <xdr:ext cx="762000" cy="259045"/>
    <xdr:sp macro="" textlink="">
      <xdr:nvSpPr>
        <xdr:cNvPr id="126" name="財政構造の弾力性最小値テキスト"/>
        <xdr:cNvSpPr txBox="1"/>
      </xdr:nvSpPr>
      <xdr:spPr>
        <a:xfrm>
          <a:off x="5041900" y="1114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7</xdr:col>
      <xdr:colOff>63500</xdr:colOff>
      <xdr:row>65</xdr:row>
      <xdr:rowOff>27178</xdr:rowOff>
    </xdr:from>
    <xdr:to>
      <xdr:col>7</xdr:col>
      <xdr:colOff>241300</xdr:colOff>
      <xdr:row>65</xdr:row>
      <xdr:rowOff>27178</xdr:rowOff>
    </xdr:to>
    <xdr:cxnSp macro="">
      <xdr:nvCxnSpPr>
        <xdr:cNvPr id="127" name="直線コネクタ 126"/>
        <xdr:cNvCxnSpPr/>
      </xdr:nvCxnSpPr>
      <xdr:spPr>
        <a:xfrm>
          <a:off x="4864100" y="1117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80535</xdr:rowOff>
    </xdr:from>
    <xdr:ext cx="762000" cy="259045"/>
    <xdr:sp macro="" textlink="">
      <xdr:nvSpPr>
        <xdr:cNvPr id="128"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165608</xdr:rowOff>
    </xdr:from>
    <xdr:to>
      <xdr:col>7</xdr:col>
      <xdr:colOff>241300</xdr:colOff>
      <xdr:row>58</xdr:row>
      <xdr:rowOff>165608</xdr:rowOff>
    </xdr:to>
    <xdr:cxnSp macro="">
      <xdr:nvCxnSpPr>
        <xdr:cNvPr id="129" name="直線コネクタ 128"/>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81026</xdr:rowOff>
    </xdr:from>
    <xdr:to>
      <xdr:col>7</xdr:col>
      <xdr:colOff>152400</xdr:colOff>
      <xdr:row>60</xdr:row>
      <xdr:rowOff>92964</xdr:rowOff>
    </xdr:to>
    <xdr:cxnSp macro="">
      <xdr:nvCxnSpPr>
        <xdr:cNvPr id="130" name="直線コネクタ 129"/>
        <xdr:cNvCxnSpPr/>
      </xdr:nvCxnSpPr>
      <xdr:spPr>
        <a:xfrm>
          <a:off x="4114800" y="10196576"/>
          <a:ext cx="8382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137177</xdr:rowOff>
    </xdr:from>
    <xdr:ext cx="762000" cy="259045"/>
    <xdr:sp macro="" textlink="">
      <xdr:nvSpPr>
        <xdr:cNvPr id="131" name="財政構造の弾力性平均値テキスト"/>
        <xdr:cNvSpPr txBox="1"/>
      </xdr:nvSpPr>
      <xdr:spPr>
        <a:xfrm>
          <a:off x="5041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165100</xdr:rowOff>
    </xdr:from>
    <xdr:to>
      <xdr:col>7</xdr:col>
      <xdr:colOff>203200</xdr:colOff>
      <xdr:row>62</xdr:row>
      <xdr:rowOff>95250</xdr:rowOff>
    </xdr:to>
    <xdr:sp macro="" textlink="">
      <xdr:nvSpPr>
        <xdr:cNvPr id="132" name="フローチャート : 判断 131"/>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81026</xdr:rowOff>
    </xdr:from>
    <xdr:to>
      <xdr:col>6</xdr:col>
      <xdr:colOff>0</xdr:colOff>
      <xdr:row>61</xdr:row>
      <xdr:rowOff>133858</xdr:rowOff>
    </xdr:to>
    <xdr:cxnSp macro="">
      <xdr:nvCxnSpPr>
        <xdr:cNvPr id="133" name="直線コネクタ 132"/>
        <xdr:cNvCxnSpPr/>
      </xdr:nvCxnSpPr>
      <xdr:spPr>
        <a:xfrm flipV="1">
          <a:off x="3225800" y="10196576"/>
          <a:ext cx="889000" cy="39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63754</xdr:rowOff>
    </xdr:from>
    <xdr:to>
      <xdr:col>6</xdr:col>
      <xdr:colOff>50800</xdr:colOff>
      <xdr:row>61</xdr:row>
      <xdr:rowOff>165354</xdr:rowOff>
    </xdr:to>
    <xdr:sp macro="" textlink="">
      <xdr:nvSpPr>
        <xdr:cNvPr id="134" name="フローチャート : 判断 133"/>
        <xdr:cNvSpPr/>
      </xdr:nvSpPr>
      <xdr:spPr>
        <a:xfrm>
          <a:off x="4064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150131</xdr:rowOff>
    </xdr:from>
    <xdr:ext cx="736600" cy="259045"/>
    <xdr:sp macro="" textlink="">
      <xdr:nvSpPr>
        <xdr:cNvPr id="135" name="テキスト ボックス 134"/>
        <xdr:cNvSpPr txBox="1"/>
      </xdr:nvSpPr>
      <xdr:spPr>
        <a:xfrm>
          <a:off x="3733800" y="10608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64008</xdr:rowOff>
    </xdr:from>
    <xdr:to>
      <xdr:col>4</xdr:col>
      <xdr:colOff>482600</xdr:colOff>
      <xdr:row>61</xdr:row>
      <xdr:rowOff>133858</xdr:rowOff>
    </xdr:to>
    <xdr:cxnSp macro="">
      <xdr:nvCxnSpPr>
        <xdr:cNvPr id="136" name="直線コネクタ 135"/>
        <xdr:cNvCxnSpPr/>
      </xdr:nvCxnSpPr>
      <xdr:spPr>
        <a:xfrm>
          <a:off x="2336800" y="10351008"/>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102362</xdr:rowOff>
    </xdr:from>
    <xdr:to>
      <xdr:col>4</xdr:col>
      <xdr:colOff>533400</xdr:colOff>
      <xdr:row>62</xdr:row>
      <xdr:rowOff>32512</xdr:rowOff>
    </xdr:to>
    <xdr:sp macro="" textlink="">
      <xdr:nvSpPr>
        <xdr:cNvPr id="137" name="フローチャート : 判断 136"/>
        <xdr:cNvSpPr/>
      </xdr:nvSpPr>
      <xdr:spPr>
        <a:xfrm>
          <a:off x="3175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17289</xdr:rowOff>
    </xdr:from>
    <xdr:ext cx="762000" cy="259045"/>
    <xdr:sp macro="" textlink="">
      <xdr:nvSpPr>
        <xdr:cNvPr id="138" name="テキスト ボックス 137"/>
        <xdr:cNvSpPr txBox="1"/>
      </xdr:nvSpPr>
      <xdr:spPr>
        <a:xfrm>
          <a:off x="28448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64008</xdr:rowOff>
    </xdr:from>
    <xdr:to>
      <xdr:col>3</xdr:col>
      <xdr:colOff>279400</xdr:colOff>
      <xdr:row>61</xdr:row>
      <xdr:rowOff>22860</xdr:rowOff>
    </xdr:to>
    <xdr:cxnSp macro="">
      <xdr:nvCxnSpPr>
        <xdr:cNvPr id="139" name="直線コネクタ 138"/>
        <xdr:cNvCxnSpPr/>
      </xdr:nvCxnSpPr>
      <xdr:spPr>
        <a:xfrm flipV="1">
          <a:off x="1447800" y="10351008"/>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39624</xdr:rowOff>
    </xdr:from>
    <xdr:to>
      <xdr:col>3</xdr:col>
      <xdr:colOff>330200</xdr:colOff>
      <xdr:row>61</xdr:row>
      <xdr:rowOff>141224</xdr:rowOff>
    </xdr:to>
    <xdr:sp macro="" textlink="">
      <xdr:nvSpPr>
        <xdr:cNvPr id="140" name="フローチャート : 判断 139"/>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126001</xdr:rowOff>
    </xdr:from>
    <xdr:ext cx="762000" cy="259045"/>
    <xdr:sp macro="" textlink="">
      <xdr:nvSpPr>
        <xdr:cNvPr id="141" name="テキスト ボックス 140"/>
        <xdr:cNvSpPr txBox="1"/>
      </xdr:nvSpPr>
      <xdr:spPr>
        <a:xfrm>
          <a:off x="1955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44450</xdr:rowOff>
    </xdr:from>
    <xdr:to>
      <xdr:col>2</xdr:col>
      <xdr:colOff>127000</xdr:colOff>
      <xdr:row>61</xdr:row>
      <xdr:rowOff>146050</xdr:rowOff>
    </xdr:to>
    <xdr:sp macro="" textlink="">
      <xdr:nvSpPr>
        <xdr:cNvPr id="142" name="フローチャート : 判断 141"/>
        <xdr:cNvSpPr/>
      </xdr:nvSpPr>
      <xdr:spPr>
        <a:xfrm>
          <a:off x="1397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130827</xdr:rowOff>
    </xdr:from>
    <xdr:ext cx="762000" cy="259045"/>
    <xdr:sp macro="" textlink="">
      <xdr:nvSpPr>
        <xdr:cNvPr id="143" name="テキスト ボックス 142"/>
        <xdr:cNvSpPr txBox="1"/>
      </xdr:nvSpPr>
      <xdr:spPr>
        <a:xfrm>
          <a:off x="1066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42164</xdr:rowOff>
    </xdr:from>
    <xdr:to>
      <xdr:col>7</xdr:col>
      <xdr:colOff>203200</xdr:colOff>
      <xdr:row>60</xdr:row>
      <xdr:rowOff>143764</xdr:rowOff>
    </xdr:to>
    <xdr:sp macro="" textlink="">
      <xdr:nvSpPr>
        <xdr:cNvPr id="149" name="円/楕円 148"/>
        <xdr:cNvSpPr/>
      </xdr:nvSpPr>
      <xdr:spPr>
        <a:xfrm>
          <a:off x="4902200" y="103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58691</xdr:rowOff>
    </xdr:from>
    <xdr:ext cx="762000" cy="259045"/>
    <xdr:sp macro="" textlink="">
      <xdr:nvSpPr>
        <xdr:cNvPr id="150" name="財政構造の弾力性該当値テキスト"/>
        <xdr:cNvSpPr txBox="1"/>
      </xdr:nvSpPr>
      <xdr:spPr>
        <a:xfrm>
          <a:off x="5041900" y="1017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30226</xdr:rowOff>
    </xdr:from>
    <xdr:to>
      <xdr:col>6</xdr:col>
      <xdr:colOff>50800</xdr:colOff>
      <xdr:row>59</xdr:row>
      <xdr:rowOff>131826</xdr:rowOff>
    </xdr:to>
    <xdr:sp macro="" textlink="">
      <xdr:nvSpPr>
        <xdr:cNvPr id="151" name="円/楕円 150"/>
        <xdr:cNvSpPr/>
      </xdr:nvSpPr>
      <xdr:spPr>
        <a:xfrm>
          <a:off x="4064000" y="1014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142003</xdr:rowOff>
    </xdr:from>
    <xdr:ext cx="736600" cy="259045"/>
    <xdr:sp macro="" textlink="">
      <xdr:nvSpPr>
        <xdr:cNvPr id="152" name="テキスト ボックス 151"/>
        <xdr:cNvSpPr txBox="1"/>
      </xdr:nvSpPr>
      <xdr:spPr>
        <a:xfrm>
          <a:off x="3733800" y="991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83058</xdr:rowOff>
    </xdr:from>
    <xdr:to>
      <xdr:col>4</xdr:col>
      <xdr:colOff>533400</xdr:colOff>
      <xdr:row>62</xdr:row>
      <xdr:rowOff>13208</xdr:rowOff>
    </xdr:to>
    <xdr:sp macro="" textlink="">
      <xdr:nvSpPr>
        <xdr:cNvPr id="153" name="円/楕円 152"/>
        <xdr:cNvSpPr/>
      </xdr:nvSpPr>
      <xdr:spPr>
        <a:xfrm>
          <a:off x="31750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23385</xdr:rowOff>
    </xdr:from>
    <xdr:ext cx="762000" cy="259045"/>
    <xdr:sp macro="" textlink="">
      <xdr:nvSpPr>
        <xdr:cNvPr id="154" name="テキスト ボックス 153"/>
        <xdr:cNvSpPr txBox="1"/>
      </xdr:nvSpPr>
      <xdr:spPr>
        <a:xfrm>
          <a:off x="2844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13208</xdr:rowOff>
    </xdr:from>
    <xdr:to>
      <xdr:col>3</xdr:col>
      <xdr:colOff>330200</xdr:colOff>
      <xdr:row>60</xdr:row>
      <xdr:rowOff>114808</xdr:rowOff>
    </xdr:to>
    <xdr:sp macro="" textlink="">
      <xdr:nvSpPr>
        <xdr:cNvPr id="155" name="円/楕円 154"/>
        <xdr:cNvSpPr/>
      </xdr:nvSpPr>
      <xdr:spPr>
        <a:xfrm>
          <a:off x="22860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124985</xdr:rowOff>
    </xdr:from>
    <xdr:ext cx="762000" cy="259045"/>
    <xdr:sp macro="" textlink="">
      <xdr:nvSpPr>
        <xdr:cNvPr id="156" name="テキスト ボックス 155"/>
        <xdr:cNvSpPr txBox="1"/>
      </xdr:nvSpPr>
      <xdr:spPr>
        <a:xfrm>
          <a:off x="1955800" y="1006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143510</xdr:rowOff>
    </xdr:from>
    <xdr:to>
      <xdr:col>2</xdr:col>
      <xdr:colOff>127000</xdr:colOff>
      <xdr:row>61</xdr:row>
      <xdr:rowOff>73660</xdr:rowOff>
    </xdr:to>
    <xdr:sp macro="" textlink="">
      <xdr:nvSpPr>
        <xdr:cNvPr id="157" name="円/楕円 156"/>
        <xdr:cNvSpPr/>
      </xdr:nvSpPr>
      <xdr:spPr>
        <a:xfrm>
          <a:off x="1397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83837</xdr:rowOff>
    </xdr:from>
    <xdr:ext cx="762000" cy="259045"/>
    <xdr:sp macro="" textlink="">
      <xdr:nvSpPr>
        <xdr:cNvPr id="158" name="テキスト ボックス 157"/>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[405,180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a:t>
          </a:r>
          <a:r>
            <a:rPr lang="ja-JP" altLang="en-US" sz="1100" b="0" i="0" u="none" strike="noStrike" baseline="0" smtClean="0">
              <a:solidFill>
                <a:schemeClr val="dk1"/>
              </a:solidFill>
              <a:latin typeface="+mn-ea"/>
              <a:ea typeface="+mn-ea"/>
              <a:cs typeface="+mn-cs"/>
            </a:rPr>
            <a:t>人件費は、ラスパイレス指数（平成</a:t>
          </a:r>
          <a:r>
            <a:rPr lang="en-US" altLang="ja-JP" sz="1100" b="0" i="0" u="none" strike="noStrike" baseline="0" smtClean="0">
              <a:solidFill>
                <a:schemeClr val="dk1"/>
              </a:solidFill>
              <a:latin typeface="+mn-ea"/>
              <a:ea typeface="+mn-ea"/>
              <a:cs typeface="+mn-cs"/>
            </a:rPr>
            <a:t>28</a:t>
          </a:r>
          <a:r>
            <a:rPr lang="ja-JP" altLang="en-US" sz="1100" b="0" i="0" u="none" strike="noStrike" baseline="0" smtClean="0">
              <a:solidFill>
                <a:schemeClr val="dk1"/>
              </a:solidFill>
              <a:latin typeface="+mn-ea"/>
              <a:ea typeface="+mn-ea"/>
              <a:cs typeface="+mn-cs"/>
            </a:rPr>
            <a:t>年度</a:t>
          </a:r>
          <a:r>
            <a:rPr lang="en-US" altLang="ja-JP" sz="1100" b="0" i="0" u="none" strike="noStrike" baseline="0" smtClean="0">
              <a:solidFill>
                <a:schemeClr val="dk1"/>
              </a:solidFill>
              <a:latin typeface="+mn-ea"/>
              <a:ea typeface="+mn-ea"/>
              <a:cs typeface="+mn-cs"/>
            </a:rPr>
            <a:t>93.8</a:t>
          </a:r>
          <a:r>
            <a:rPr lang="ja-JP" altLang="en-US" sz="1100" b="0" i="0" u="none" strike="noStrike" baseline="0" smtClean="0">
              <a:solidFill>
                <a:schemeClr val="dk1"/>
              </a:solidFill>
              <a:latin typeface="+mn-ea"/>
              <a:ea typeface="+mn-ea"/>
              <a:cs typeface="+mn-cs"/>
            </a:rPr>
            <a:t>）が低い一方、職員数は、平成７年度から</a:t>
          </a:r>
          <a:r>
            <a:rPr lang="en-US" altLang="ja-JP" sz="1100" b="0" i="0" u="none" strike="noStrike" baseline="0" smtClean="0">
              <a:solidFill>
                <a:schemeClr val="dk1"/>
              </a:solidFill>
              <a:latin typeface="+mn-ea"/>
              <a:ea typeface="+mn-ea"/>
              <a:cs typeface="+mn-cs"/>
            </a:rPr>
            <a:t>25</a:t>
          </a:r>
          <a:r>
            <a:rPr lang="ja-JP" altLang="en-US" sz="1100" b="0" i="0" u="none" strike="noStrike" baseline="0" smtClean="0">
              <a:solidFill>
                <a:schemeClr val="dk1"/>
              </a:solidFill>
              <a:latin typeface="+mn-ea"/>
              <a:ea typeface="+mn-ea"/>
              <a:cs typeface="+mn-cs"/>
            </a:rPr>
            <a:t>年度まで一般職の退職不補充を実施したが、福祉施設の指定管理者制導入により介護職員を一般職員に身分移行したことにより、類似団体と比較すると人口１人当たりの職員数が多く、費用も多額になっている。</a:t>
          </a:r>
          <a:endParaRPr lang="en-US" altLang="ja-JP" sz="1100" b="0" i="0" u="none" strike="noStrike" baseline="0" smtClean="0">
            <a:solidFill>
              <a:schemeClr val="dk1"/>
            </a:solidFill>
            <a:latin typeface="+mn-ea"/>
            <a:ea typeface="+mn-ea"/>
            <a:cs typeface="+mn-cs"/>
          </a:endParaRPr>
        </a:p>
        <a:p>
          <a:r>
            <a:rPr lang="ja-JP" altLang="en-US" sz="1100" b="0" i="0" u="none" strike="noStrike" baseline="0" smtClean="0">
              <a:solidFill>
                <a:schemeClr val="dk1"/>
              </a:solidFill>
              <a:latin typeface="+mn-ea"/>
              <a:ea typeface="+mn-ea"/>
              <a:cs typeface="+mn-cs"/>
            </a:rPr>
            <a:t>　また、物件費についても、指定管理及び最終処分場管理業務（２か所）の委託料等により類似団体と比較すると人口１人当たりの費用が多額となっている。</a:t>
          </a:r>
          <a:endParaRPr lang="en-US" altLang="ja-JP" sz="1100" b="0" i="0" u="none" strike="noStrike" baseline="0" smtClean="0">
            <a:solidFill>
              <a:schemeClr val="dk1"/>
            </a:solidFill>
            <a:latin typeface="+mn-ea"/>
            <a:ea typeface="+mn-ea"/>
            <a:cs typeface="+mn-cs"/>
          </a:endParaRPr>
        </a:p>
        <a:p>
          <a:r>
            <a:rPr lang="ja-JP" altLang="en-US" sz="1100" b="0" i="0" u="none" strike="noStrike" baseline="0" smtClean="0">
              <a:solidFill>
                <a:schemeClr val="dk1"/>
              </a:solidFill>
              <a:latin typeface="+mn-ea"/>
              <a:ea typeface="+mn-ea"/>
              <a:cs typeface="+mn-cs"/>
            </a:rPr>
            <a:t>　今後も勧奨退職や退職者等の補充抑制などによる適正な職員数の維持、業務の効率化等により経費の縮減に努める。</a:t>
          </a:r>
          <a:endParaRPr kumimoji="1" lang="ja-JP" altLang="en-US" sz="1300">
            <a:latin typeface="+mn-ea"/>
            <a:ea typeface="+mn-ea"/>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163035</xdr:rowOff>
    </xdr:from>
    <xdr:to>
      <xdr:col>7</xdr:col>
      <xdr:colOff>152400</xdr:colOff>
      <xdr:row>89</xdr:row>
      <xdr:rowOff>94848</xdr:rowOff>
    </xdr:to>
    <xdr:cxnSp macro="">
      <xdr:nvCxnSpPr>
        <xdr:cNvPr id="186" name="直線コネクタ 185"/>
        <xdr:cNvCxnSpPr/>
      </xdr:nvCxnSpPr>
      <xdr:spPr>
        <a:xfrm flipV="1">
          <a:off x="4953000" y="13879035"/>
          <a:ext cx="0" cy="14748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66925</xdr:rowOff>
    </xdr:from>
    <xdr:ext cx="762000" cy="259045"/>
    <xdr:sp macro="" textlink="">
      <xdr:nvSpPr>
        <xdr:cNvPr id="187" name="人件費・物件費等の状況最小値テキスト"/>
        <xdr:cNvSpPr txBox="1"/>
      </xdr:nvSpPr>
      <xdr:spPr>
        <a:xfrm>
          <a:off x="5041900" y="15325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405,180</a:t>
          </a:r>
          <a:endParaRPr kumimoji="1" lang="ja-JP" altLang="en-US" sz="1000" b="1">
            <a:latin typeface="ＭＳ Ｐゴシック"/>
          </a:endParaRPr>
        </a:p>
      </xdr:txBody>
    </xdr:sp>
    <xdr:clientData/>
  </xdr:oneCellAnchor>
  <xdr:twoCellAnchor>
    <xdr:from>
      <xdr:col>7</xdr:col>
      <xdr:colOff>63500</xdr:colOff>
      <xdr:row>89</xdr:row>
      <xdr:rowOff>94848</xdr:rowOff>
    </xdr:from>
    <xdr:to>
      <xdr:col>7</xdr:col>
      <xdr:colOff>241300</xdr:colOff>
      <xdr:row>89</xdr:row>
      <xdr:rowOff>94848</xdr:rowOff>
    </xdr:to>
    <xdr:cxnSp macro="">
      <xdr:nvCxnSpPr>
        <xdr:cNvPr id="188" name="直線コネクタ 187"/>
        <xdr:cNvCxnSpPr/>
      </xdr:nvCxnSpPr>
      <xdr:spPr>
        <a:xfrm>
          <a:off x="4864100" y="1535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77962</xdr:rowOff>
    </xdr:from>
    <xdr:ext cx="762000" cy="259045"/>
    <xdr:sp macro="" textlink="">
      <xdr:nvSpPr>
        <xdr:cNvPr id="189" name="人件費・物件費等の状況最大値テキスト"/>
        <xdr:cNvSpPr txBox="1"/>
      </xdr:nvSpPr>
      <xdr:spPr>
        <a:xfrm>
          <a:off x="5041900" y="1362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99,572</a:t>
          </a:r>
          <a:endParaRPr kumimoji="1" lang="ja-JP" altLang="en-US" sz="1000" b="1">
            <a:latin typeface="ＭＳ Ｐゴシック"/>
          </a:endParaRPr>
        </a:p>
      </xdr:txBody>
    </xdr:sp>
    <xdr:clientData/>
  </xdr:oneCellAnchor>
  <xdr:twoCellAnchor>
    <xdr:from>
      <xdr:col>7</xdr:col>
      <xdr:colOff>63500</xdr:colOff>
      <xdr:row>80</xdr:row>
      <xdr:rowOff>163035</xdr:rowOff>
    </xdr:from>
    <xdr:to>
      <xdr:col>7</xdr:col>
      <xdr:colOff>241300</xdr:colOff>
      <xdr:row>80</xdr:row>
      <xdr:rowOff>163035</xdr:rowOff>
    </xdr:to>
    <xdr:cxnSp macro="">
      <xdr:nvCxnSpPr>
        <xdr:cNvPr id="190" name="直線コネクタ 189"/>
        <xdr:cNvCxnSpPr/>
      </xdr:nvCxnSpPr>
      <xdr:spPr>
        <a:xfrm>
          <a:off x="4864100" y="1387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89</xdr:row>
      <xdr:rowOff>56945</xdr:rowOff>
    </xdr:from>
    <xdr:to>
      <xdr:col>7</xdr:col>
      <xdr:colOff>152400</xdr:colOff>
      <xdr:row>89</xdr:row>
      <xdr:rowOff>94848</xdr:rowOff>
    </xdr:to>
    <xdr:cxnSp macro="">
      <xdr:nvCxnSpPr>
        <xdr:cNvPr id="191" name="直線コネクタ 190"/>
        <xdr:cNvCxnSpPr/>
      </xdr:nvCxnSpPr>
      <xdr:spPr>
        <a:xfrm>
          <a:off x="4114800" y="15315995"/>
          <a:ext cx="838200" cy="3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34540</xdr:rowOff>
    </xdr:from>
    <xdr:ext cx="762000" cy="259045"/>
    <xdr:sp macro="" textlink="">
      <xdr:nvSpPr>
        <xdr:cNvPr id="192" name="人件費・物件費等の状況平均値テキスト"/>
        <xdr:cNvSpPr txBox="1"/>
      </xdr:nvSpPr>
      <xdr:spPr>
        <a:xfrm>
          <a:off x="5041900" y="139219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151,101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18013</xdr:rowOff>
    </xdr:from>
    <xdr:to>
      <xdr:col>7</xdr:col>
      <xdr:colOff>203200</xdr:colOff>
      <xdr:row>82</xdr:row>
      <xdr:rowOff>119613</xdr:rowOff>
    </xdr:to>
    <xdr:sp macro="" textlink="">
      <xdr:nvSpPr>
        <xdr:cNvPr id="193" name="フローチャート : 判断 192"/>
        <xdr:cNvSpPr/>
      </xdr:nvSpPr>
      <xdr:spPr>
        <a:xfrm>
          <a:off x="4902200" y="1407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88</xdr:row>
      <xdr:rowOff>165064</xdr:rowOff>
    </xdr:from>
    <xdr:to>
      <xdr:col>6</xdr:col>
      <xdr:colOff>0</xdr:colOff>
      <xdr:row>89</xdr:row>
      <xdr:rowOff>56945</xdr:rowOff>
    </xdr:to>
    <xdr:cxnSp macro="">
      <xdr:nvCxnSpPr>
        <xdr:cNvPr id="194" name="直線コネクタ 193"/>
        <xdr:cNvCxnSpPr/>
      </xdr:nvCxnSpPr>
      <xdr:spPr>
        <a:xfrm>
          <a:off x="3225800" y="15252664"/>
          <a:ext cx="889000" cy="6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141604</xdr:rowOff>
    </xdr:from>
    <xdr:to>
      <xdr:col>6</xdr:col>
      <xdr:colOff>50800</xdr:colOff>
      <xdr:row>82</xdr:row>
      <xdr:rowOff>71754</xdr:rowOff>
    </xdr:to>
    <xdr:sp macro="" textlink="">
      <xdr:nvSpPr>
        <xdr:cNvPr id="195" name="フローチャート : 判断 194"/>
        <xdr:cNvSpPr/>
      </xdr:nvSpPr>
      <xdr:spPr>
        <a:xfrm>
          <a:off x="4064000" y="1402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81931</xdr:rowOff>
    </xdr:from>
    <xdr:ext cx="736600" cy="259045"/>
    <xdr:sp macro="" textlink="">
      <xdr:nvSpPr>
        <xdr:cNvPr id="196" name="テキスト ボックス 195"/>
        <xdr:cNvSpPr txBox="1"/>
      </xdr:nvSpPr>
      <xdr:spPr>
        <a:xfrm>
          <a:off x="3733800" y="13797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141,184</a:t>
          </a:r>
          <a:endParaRPr kumimoji="1" lang="ja-JP" altLang="en-US" sz="1000" b="1">
            <a:solidFill>
              <a:srgbClr val="000080"/>
            </a:solidFill>
            <a:latin typeface="ＭＳ Ｐゴシック"/>
          </a:endParaRPr>
        </a:p>
      </xdr:txBody>
    </xdr:sp>
    <xdr:clientData/>
  </xdr:oneCellAnchor>
  <xdr:twoCellAnchor>
    <xdr:from>
      <xdr:col>3</xdr:col>
      <xdr:colOff>279400</xdr:colOff>
      <xdr:row>88</xdr:row>
      <xdr:rowOff>86052</xdr:rowOff>
    </xdr:from>
    <xdr:to>
      <xdr:col>4</xdr:col>
      <xdr:colOff>482600</xdr:colOff>
      <xdr:row>88</xdr:row>
      <xdr:rowOff>165064</xdr:rowOff>
    </xdr:to>
    <xdr:cxnSp macro="">
      <xdr:nvCxnSpPr>
        <xdr:cNvPr id="197" name="直線コネクタ 196"/>
        <xdr:cNvCxnSpPr/>
      </xdr:nvCxnSpPr>
      <xdr:spPr>
        <a:xfrm>
          <a:off x="2336800" y="15173652"/>
          <a:ext cx="889000" cy="7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30614</xdr:rowOff>
    </xdr:from>
    <xdr:to>
      <xdr:col>4</xdr:col>
      <xdr:colOff>533400</xdr:colOff>
      <xdr:row>82</xdr:row>
      <xdr:rowOff>132214</xdr:rowOff>
    </xdr:to>
    <xdr:sp macro="" textlink="">
      <xdr:nvSpPr>
        <xdr:cNvPr id="198" name="フローチャート : 判断 197"/>
        <xdr:cNvSpPr/>
      </xdr:nvSpPr>
      <xdr:spPr>
        <a:xfrm>
          <a:off x="3175000" y="1408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142391</xdr:rowOff>
    </xdr:from>
    <xdr:ext cx="762000" cy="259045"/>
    <xdr:sp macro="" textlink="">
      <xdr:nvSpPr>
        <xdr:cNvPr id="199" name="テキスト ボックス 198"/>
        <xdr:cNvSpPr txBox="1"/>
      </xdr:nvSpPr>
      <xdr:spPr>
        <a:xfrm>
          <a:off x="2844800" y="1385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153,712</a:t>
          </a:r>
          <a:endParaRPr kumimoji="1" lang="ja-JP" altLang="en-US" sz="1000" b="1">
            <a:solidFill>
              <a:srgbClr val="000080"/>
            </a:solidFill>
            <a:latin typeface="ＭＳ Ｐゴシック"/>
          </a:endParaRPr>
        </a:p>
      </xdr:txBody>
    </xdr:sp>
    <xdr:clientData/>
  </xdr:oneCellAnchor>
  <xdr:twoCellAnchor>
    <xdr:from>
      <xdr:col>2</xdr:col>
      <xdr:colOff>76200</xdr:colOff>
      <xdr:row>87</xdr:row>
      <xdr:rowOff>101815</xdr:rowOff>
    </xdr:from>
    <xdr:to>
      <xdr:col>3</xdr:col>
      <xdr:colOff>279400</xdr:colOff>
      <xdr:row>88</xdr:row>
      <xdr:rowOff>86052</xdr:rowOff>
    </xdr:to>
    <xdr:cxnSp macro="">
      <xdr:nvCxnSpPr>
        <xdr:cNvPr id="200" name="直線コネクタ 199"/>
        <xdr:cNvCxnSpPr/>
      </xdr:nvCxnSpPr>
      <xdr:spPr>
        <a:xfrm>
          <a:off x="1447800" y="15017965"/>
          <a:ext cx="889000" cy="15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3057</xdr:rowOff>
    </xdr:from>
    <xdr:to>
      <xdr:col>3</xdr:col>
      <xdr:colOff>330200</xdr:colOff>
      <xdr:row>82</xdr:row>
      <xdr:rowOff>104657</xdr:rowOff>
    </xdr:to>
    <xdr:sp macro="" textlink="">
      <xdr:nvSpPr>
        <xdr:cNvPr id="201" name="フローチャート : 判断 200"/>
        <xdr:cNvSpPr/>
      </xdr:nvSpPr>
      <xdr:spPr>
        <a:xfrm>
          <a:off x="2286000" y="1406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114834</xdr:rowOff>
    </xdr:from>
    <xdr:ext cx="762000" cy="259045"/>
    <xdr:sp macro="" textlink="">
      <xdr:nvSpPr>
        <xdr:cNvPr id="202" name="テキスト ボックス 201"/>
        <xdr:cNvSpPr txBox="1"/>
      </xdr:nvSpPr>
      <xdr:spPr>
        <a:xfrm>
          <a:off x="1955800" y="1383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148,002</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1326</xdr:rowOff>
    </xdr:from>
    <xdr:to>
      <xdr:col>2</xdr:col>
      <xdr:colOff>127000</xdr:colOff>
      <xdr:row>82</xdr:row>
      <xdr:rowOff>102926</xdr:rowOff>
    </xdr:to>
    <xdr:sp macro="" textlink="">
      <xdr:nvSpPr>
        <xdr:cNvPr id="203" name="フローチャート : 判断 202"/>
        <xdr:cNvSpPr/>
      </xdr:nvSpPr>
      <xdr:spPr>
        <a:xfrm>
          <a:off x="1397000" y="140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113103</xdr:rowOff>
    </xdr:from>
    <xdr:ext cx="762000" cy="259045"/>
    <xdr:sp macro="" textlink="">
      <xdr:nvSpPr>
        <xdr:cNvPr id="204" name="テキスト ボックス 203"/>
        <xdr:cNvSpPr txBox="1"/>
      </xdr:nvSpPr>
      <xdr:spPr>
        <a:xfrm>
          <a:off x="1066800" y="13829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147,643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89</xdr:row>
      <xdr:rowOff>44048</xdr:rowOff>
    </xdr:from>
    <xdr:to>
      <xdr:col>7</xdr:col>
      <xdr:colOff>203200</xdr:colOff>
      <xdr:row>89</xdr:row>
      <xdr:rowOff>145648</xdr:rowOff>
    </xdr:to>
    <xdr:sp macro="" textlink="">
      <xdr:nvSpPr>
        <xdr:cNvPr id="210" name="円/楕円 209"/>
        <xdr:cNvSpPr/>
      </xdr:nvSpPr>
      <xdr:spPr>
        <a:xfrm>
          <a:off x="4902200" y="1530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88</xdr:row>
      <xdr:rowOff>111375</xdr:rowOff>
    </xdr:from>
    <xdr:ext cx="762000" cy="259045"/>
    <xdr:sp macro="" textlink="">
      <xdr:nvSpPr>
        <xdr:cNvPr id="211" name="人件費・物件費等の状況該当値テキスト"/>
        <xdr:cNvSpPr txBox="1"/>
      </xdr:nvSpPr>
      <xdr:spPr>
        <a:xfrm>
          <a:off x="5041900" y="15198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405,180</a:t>
          </a:r>
          <a:endParaRPr kumimoji="1" lang="ja-JP" altLang="en-US" sz="1000" b="1">
            <a:solidFill>
              <a:srgbClr val="FF0000"/>
            </a:solidFill>
            <a:latin typeface="ＭＳ Ｐゴシック"/>
          </a:endParaRPr>
        </a:p>
      </xdr:txBody>
    </xdr:sp>
    <xdr:clientData/>
  </xdr:oneCellAnchor>
  <xdr:twoCellAnchor>
    <xdr:from>
      <xdr:col>5</xdr:col>
      <xdr:colOff>635000</xdr:colOff>
      <xdr:row>89</xdr:row>
      <xdr:rowOff>6145</xdr:rowOff>
    </xdr:from>
    <xdr:to>
      <xdr:col>6</xdr:col>
      <xdr:colOff>50800</xdr:colOff>
      <xdr:row>89</xdr:row>
      <xdr:rowOff>107745</xdr:rowOff>
    </xdr:to>
    <xdr:sp macro="" textlink="">
      <xdr:nvSpPr>
        <xdr:cNvPr id="212" name="円/楕円 211"/>
        <xdr:cNvSpPr/>
      </xdr:nvSpPr>
      <xdr:spPr>
        <a:xfrm>
          <a:off x="4064000" y="1526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89</xdr:row>
      <xdr:rowOff>92522</xdr:rowOff>
    </xdr:from>
    <xdr:ext cx="736600" cy="259045"/>
    <xdr:sp macro="" textlink="">
      <xdr:nvSpPr>
        <xdr:cNvPr id="213" name="テキスト ボックス 212"/>
        <xdr:cNvSpPr txBox="1"/>
      </xdr:nvSpPr>
      <xdr:spPr>
        <a:xfrm>
          <a:off x="3733800" y="15351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397,326</a:t>
          </a:r>
          <a:endParaRPr kumimoji="1" lang="ja-JP" altLang="en-US" sz="1000" b="1">
            <a:solidFill>
              <a:srgbClr val="FF0000"/>
            </a:solidFill>
            <a:latin typeface="ＭＳ Ｐゴシック"/>
          </a:endParaRPr>
        </a:p>
      </xdr:txBody>
    </xdr:sp>
    <xdr:clientData/>
  </xdr:oneCellAnchor>
  <xdr:twoCellAnchor>
    <xdr:from>
      <xdr:col>4</xdr:col>
      <xdr:colOff>431800</xdr:colOff>
      <xdr:row>88</xdr:row>
      <xdr:rowOff>114264</xdr:rowOff>
    </xdr:from>
    <xdr:to>
      <xdr:col>4</xdr:col>
      <xdr:colOff>533400</xdr:colOff>
      <xdr:row>89</xdr:row>
      <xdr:rowOff>44414</xdr:rowOff>
    </xdr:to>
    <xdr:sp macro="" textlink="">
      <xdr:nvSpPr>
        <xdr:cNvPr id="214" name="円/楕円 213"/>
        <xdr:cNvSpPr/>
      </xdr:nvSpPr>
      <xdr:spPr>
        <a:xfrm>
          <a:off x="3175000" y="1520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89</xdr:row>
      <xdr:rowOff>29191</xdr:rowOff>
    </xdr:from>
    <xdr:ext cx="762000" cy="259045"/>
    <xdr:sp macro="" textlink="">
      <xdr:nvSpPr>
        <xdr:cNvPr id="215" name="テキスト ボックス 214"/>
        <xdr:cNvSpPr txBox="1"/>
      </xdr:nvSpPr>
      <xdr:spPr>
        <a:xfrm>
          <a:off x="2844800" y="1528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384,203</a:t>
          </a:r>
          <a:endParaRPr kumimoji="1" lang="ja-JP" altLang="en-US" sz="1000" b="1">
            <a:solidFill>
              <a:srgbClr val="FF0000"/>
            </a:solidFill>
            <a:latin typeface="ＭＳ Ｐゴシック"/>
          </a:endParaRPr>
        </a:p>
      </xdr:txBody>
    </xdr:sp>
    <xdr:clientData/>
  </xdr:oneCellAnchor>
  <xdr:twoCellAnchor>
    <xdr:from>
      <xdr:col>3</xdr:col>
      <xdr:colOff>228600</xdr:colOff>
      <xdr:row>88</xdr:row>
      <xdr:rowOff>35252</xdr:rowOff>
    </xdr:from>
    <xdr:to>
      <xdr:col>3</xdr:col>
      <xdr:colOff>330200</xdr:colOff>
      <xdr:row>88</xdr:row>
      <xdr:rowOff>136852</xdr:rowOff>
    </xdr:to>
    <xdr:sp macro="" textlink="">
      <xdr:nvSpPr>
        <xdr:cNvPr id="216" name="円/楕円 215"/>
        <xdr:cNvSpPr/>
      </xdr:nvSpPr>
      <xdr:spPr>
        <a:xfrm>
          <a:off x="2286000" y="1512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88</xdr:row>
      <xdr:rowOff>121629</xdr:rowOff>
    </xdr:from>
    <xdr:ext cx="762000" cy="259045"/>
    <xdr:sp macro="" textlink="">
      <xdr:nvSpPr>
        <xdr:cNvPr id="217" name="テキスト ボックス 216"/>
        <xdr:cNvSpPr txBox="1"/>
      </xdr:nvSpPr>
      <xdr:spPr>
        <a:xfrm>
          <a:off x="1955800" y="1520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367,831</a:t>
          </a:r>
          <a:endParaRPr kumimoji="1" lang="ja-JP" altLang="en-US" sz="1000" b="1">
            <a:solidFill>
              <a:srgbClr val="FF0000"/>
            </a:solidFill>
            <a:latin typeface="ＭＳ Ｐゴシック"/>
          </a:endParaRPr>
        </a:p>
      </xdr:txBody>
    </xdr:sp>
    <xdr:clientData/>
  </xdr:oneCellAnchor>
  <xdr:twoCellAnchor>
    <xdr:from>
      <xdr:col>2</xdr:col>
      <xdr:colOff>25400</xdr:colOff>
      <xdr:row>87</xdr:row>
      <xdr:rowOff>51015</xdr:rowOff>
    </xdr:from>
    <xdr:to>
      <xdr:col>2</xdr:col>
      <xdr:colOff>127000</xdr:colOff>
      <xdr:row>87</xdr:row>
      <xdr:rowOff>152615</xdr:rowOff>
    </xdr:to>
    <xdr:sp macro="" textlink="">
      <xdr:nvSpPr>
        <xdr:cNvPr id="218" name="円/楕円 217"/>
        <xdr:cNvSpPr/>
      </xdr:nvSpPr>
      <xdr:spPr>
        <a:xfrm>
          <a:off x="1397000" y="1496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137392</xdr:rowOff>
    </xdr:from>
    <xdr:ext cx="762000" cy="259045"/>
    <xdr:sp macro="" textlink="">
      <xdr:nvSpPr>
        <xdr:cNvPr id="219" name="テキスト ボックス 218"/>
        <xdr:cNvSpPr txBox="1"/>
      </xdr:nvSpPr>
      <xdr:spPr>
        <a:xfrm>
          <a:off x="1066800" y="15053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335,571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a:t>
          </a:r>
          <a:r>
            <a:rPr lang="ja-JP" altLang="en-US" sz="1100" b="0" i="0" u="none" strike="noStrike" baseline="0" smtClean="0">
              <a:solidFill>
                <a:schemeClr val="dk1"/>
              </a:solidFill>
              <a:latin typeface="+mn-ea"/>
              <a:ea typeface="+mn-ea"/>
              <a:cs typeface="+mn-cs"/>
            </a:rPr>
            <a:t>職員給与は、歌志内市財政健全化計画に基づき平成</a:t>
          </a:r>
          <a:r>
            <a:rPr lang="en-US" altLang="ja-JP" sz="1100" b="0" i="0" u="none" strike="noStrike" baseline="0" smtClean="0">
              <a:solidFill>
                <a:schemeClr val="dk1"/>
              </a:solidFill>
              <a:latin typeface="+mn-ea"/>
              <a:ea typeface="+mn-ea"/>
              <a:cs typeface="+mn-cs"/>
            </a:rPr>
            <a:t>18</a:t>
          </a:r>
          <a:r>
            <a:rPr lang="ja-JP" altLang="en-US" sz="1100" b="0" i="0" u="none" strike="noStrike" baseline="0" smtClean="0">
              <a:solidFill>
                <a:schemeClr val="dk1"/>
              </a:solidFill>
              <a:latin typeface="+mn-ea"/>
              <a:ea typeface="+mn-ea"/>
              <a:cs typeface="+mn-cs"/>
            </a:rPr>
            <a:t>年度以降、職務に応じ最大</a:t>
          </a:r>
          <a:r>
            <a:rPr lang="en-US" altLang="ja-JP" sz="1100" b="0" i="0" u="none" strike="noStrike" baseline="0" smtClean="0">
              <a:solidFill>
                <a:schemeClr val="dk1"/>
              </a:solidFill>
              <a:latin typeface="+mn-ea"/>
              <a:ea typeface="+mn-ea"/>
              <a:cs typeface="+mn-cs"/>
            </a:rPr>
            <a:t>16</a:t>
          </a:r>
          <a:r>
            <a:rPr lang="ja-JP" altLang="en-US" sz="1100" b="0" i="0" u="none" strike="noStrike" baseline="0" smtClean="0">
              <a:solidFill>
                <a:schemeClr val="dk1"/>
              </a:solidFill>
              <a:latin typeface="+mn-ea"/>
              <a:ea typeface="+mn-ea"/>
              <a:cs typeface="+mn-cs"/>
            </a:rPr>
            <a:t>～</a:t>
          </a:r>
          <a:r>
            <a:rPr lang="en-US" altLang="ja-JP" sz="1100" b="0" i="0" u="none" strike="noStrike" baseline="0" smtClean="0">
              <a:solidFill>
                <a:schemeClr val="dk1"/>
              </a:solidFill>
              <a:latin typeface="+mn-ea"/>
              <a:ea typeface="+mn-ea"/>
              <a:cs typeface="+mn-cs"/>
            </a:rPr>
            <a:t>20</a:t>
          </a:r>
          <a:r>
            <a:rPr lang="ja-JP" altLang="en-US" sz="1100" b="0" i="0" u="none" strike="noStrike" baseline="0" smtClean="0">
              <a:solidFill>
                <a:schemeClr val="dk1"/>
              </a:solidFill>
              <a:latin typeface="+mn-ea"/>
              <a:ea typeface="+mn-ea"/>
              <a:cs typeface="+mn-cs"/>
            </a:rPr>
            <a:t>％の給与削減を行ってきたが平成</a:t>
          </a:r>
          <a:r>
            <a:rPr lang="en-US" altLang="ja-JP" sz="1100" b="0" i="0" u="none" strike="noStrike" baseline="0" smtClean="0">
              <a:solidFill>
                <a:schemeClr val="dk1"/>
              </a:solidFill>
              <a:latin typeface="+mn-ea"/>
              <a:ea typeface="+mn-ea"/>
              <a:cs typeface="+mn-cs"/>
            </a:rPr>
            <a:t>26</a:t>
          </a:r>
          <a:r>
            <a:rPr lang="ja-JP" altLang="en-US" sz="1100" b="0" i="0" u="none" strike="noStrike" baseline="0" smtClean="0">
              <a:solidFill>
                <a:schemeClr val="dk1"/>
              </a:solidFill>
              <a:latin typeface="+mn-ea"/>
              <a:ea typeface="+mn-ea"/>
              <a:cs typeface="+mn-cs"/>
            </a:rPr>
            <a:t>年度に復元をしている。給与水準は、類似団体の中では最低水準にあるが、引き続き、財政状況を勘案しながら適正な給与水準の維持を図る。</a:t>
          </a:r>
        </a:p>
        <a:p>
          <a:endParaRPr lang="en-US" altLang="ja-JP" sz="1100" b="0" i="0" u="none" strike="noStrike" baseline="0" smtClean="0">
            <a:solidFill>
              <a:schemeClr val="dk1"/>
            </a:solidFill>
            <a:latin typeface="+mn-ea"/>
            <a:ea typeface="+mn-ea"/>
            <a:cs typeface="+mn-cs"/>
          </a:endParaRPr>
        </a:p>
        <a:p>
          <a:r>
            <a:rPr lang="ja-JP" altLang="en-US" sz="1100" b="0" i="0" u="none" strike="noStrike" baseline="0" smtClean="0">
              <a:solidFill>
                <a:schemeClr val="dk1"/>
              </a:solidFill>
              <a:latin typeface="+mn-ea"/>
              <a:ea typeface="+mn-ea"/>
              <a:cs typeface="+mn-cs"/>
            </a:rPr>
            <a:t>＜給与独自削減の実施状況＞</a:t>
          </a:r>
        </a:p>
        <a:p>
          <a:r>
            <a:rPr lang="ja-JP" altLang="en-US" sz="1100" b="0" i="0" u="none" strike="noStrike" baseline="0" smtClean="0">
              <a:solidFill>
                <a:schemeClr val="dk1"/>
              </a:solidFill>
              <a:latin typeface="+mn-ea"/>
              <a:ea typeface="+mn-ea"/>
              <a:cs typeface="+mn-cs"/>
            </a:rPr>
            <a:t>給与月額　</a:t>
          </a:r>
          <a:r>
            <a:rPr lang="en-US" altLang="ja-JP" sz="1100" b="0" i="0" u="none" strike="noStrike" baseline="0" smtClean="0">
              <a:solidFill>
                <a:schemeClr val="dk1"/>
              </a:solidFill>
              <a:latin typeface="+mn-ea"/>
              <a:ea typeface="+mn-ea"/>
              <a:cs typeface="+mn-cs"/>
            </a:rPr>
            <a:t>H18.4</a:t>
          </a:r>
          <a:r>
            <a:rPr lang="ja-JP" altLang="en-US" sz="1100" b="0" i="0" u="none" strike="noStrike" baseline="0" smtClean="0">
              <a:solidFill>
                <a:schemeClr val="dk1"/>
              </a:solidFill>
              <a:latin typeface="+mn-ea"/>
              <a:ea typeface="+mn-ea"/>
              <a:cs typeface="+mn-cs"/>
            </a:rPr>
            <a:t>～　△</a:t>
          </a:r>
          <a:r>
            <a:rPr lang="en-US" altLang="ja-JP" sz="1100" b="0" i="0" u="none" strike="noStrike" baseline="0" smtClean="0">
              <a:solidFill>
                <a:schemeClr val="dk1"/>
              </a:solidFill>
              <a:latin typeface="+mn-ea"/>
              <a:ea typeface="+mn-ea"/>
              <a:cs typeface="+mn-cs"/>
            </a:rPr>
            <a:t>6</a:t>
          </a:r>
          <a:r>
            <a:rPr lang="ja-JP" altLang="en-US" sz="1100" b="0" i="0" u="none" strike="noStrike" baseline="0" smtClean="0">
              <a:solidFill>
                <a:schemeClr val="dk1"/>
              </a:solidFill>
              <a:latin typeface="+mn-ea"/>
              <a:ea typeface="+mn-ea"/>
              <a:cs typeface="+mn-cs"/>
            </a:rPr>
            <a:t>％（期末勤勉△</a:t>
          </a:r>
          <a:r>
            <a:rPr lang="en-US" altLang="ja-JP" sz="1100" b="0" i="0" u="none" strike="noStrike" baseline="0" smtClean="0">
              <a:solidFill>
                <a:schemeClr val="dk1"/>
              </a:solidFill>
              <a:latin typeface="+mn-ea"/>
              <a:ea typeface="+mn-ea"/>
              <a:cs typeface="+mn-cs"/>
            </a:rPr>
            <a:t>5</a:t>
          </a:r>
          <a:r>
            <a:rPr lang="ja-JP" altLang="en-US" sz="1100" b="0" i="0" u="none" strike="noStrike" baseline="0" smtClean="0">
              <a:solidFill>
                <a:schemeClr val="dk1"/>
              </a:solidFill>
              <a:latin typeface="+mn-ea"/>
              <a:ea typeface="+mn-ea"/>
              <a:cs typeface="+mn-cs"/>
            </a:rPr>
            <a:t>％）、</a:t>
          </a:r>
          <a:r>
            <a:rPr lang="en-US" altLang="ja-JP" sz="1100" b="0" i="0" u="none" strike="noStrike" baseline="0" smtClean="0">
              <a:solidFill>
                <a:schemeClr val="dk1"/>
              </a:solidFill>
              <a:latin typeface="+mn-ea"/>
              <a:ea typeface="+mn-ea"/>
              <a:cs typeface="+mn-cs"/>
            </a:rPr>
            <a:t>H19.1</a:t>
          </a:r>
          <a:r>
            <a:rPr lang="ja-JP" altLang="en-US" sz="1100" b="0" i="0" u="none" strike="noStrike" baseline="0" smtClean="0">
              <a:solidFill>
                <a:schemeClr val="dk1"/>
              </a:solidFill>
              <a:latin typeface="+mn-ea"/>
              <a:ea typeface="+mn-ea"/>
              <a:cs typeface="+mn-cs"/>
            </a:rPr>
            <a:t>～　△</a:t>
          </a:r>
          <a:r>
            <a:rPr lang="en-US" altLang="ja-JP" sz="1100" b="0" i="0" u="none" strike="noStrike" baseline="0" smtClean="0">
              <a:solidFill>
                <a:schemeClr val="dk1"/>
              </a:solidFill>
              <a:latin typeface="+mn-ea"/>
              <a:ea typeface="+mn-ea"/>
              <a:cs typeface="+mn-cs"/>
            </a:rPr>
            <a:t>8</a:t>
          </a:r>
          <a:r>
            <a:rPr lang="ja-JP" altLang="en-US" sz="1100" b="0" i="0" u="none" strike="noStrike" baseline="0" smtClean="0">
              <a:solidFill>
                <a:schemeClr val="dk1"/>
              </a:solidFill>
              <a:latin typeface="+mn-ea"/>
              <a:ea typeface="+mn-ea"/>
              <a:cs typeface="+mn-cs"/>
            </a:rPr>
            <a:t>～</a:t>
          </a:r>
          <a:r>
            <a:rPr lang="en-US" altLang="ja-JP" sz="1100" b="0" i="0" u="none" strike="noStrike" baseline="0" smtClean="0">
              <a:solidFill>
                <a:schemeClr val="dk1"/>
              </a:solidFill>
              <a:latin typeface="+mn-ea"/>
              <a:ea typeface="+mn-ea"/>
              <a:cs typeface="+mn-cs"/>
            </a:rPr>
            <a:t>10</a:t>
          </a:r>
          <a:r>
            <a:rPr lang="ja-JP" altLang="en-US" sz="1100" b="0" i="0" u="none" strike="noStrike" baseline="0" smtClean="0">
              <a:solidFill>
                <a:schemeClr val="dk1"/>
              </a:solidFill>
              <a:latin typeface="+mn-ea"/>
              <a:ea typeface="+mn-ea"/>
              <a:cs typeface="+mn-cs"/>
            </a:rPr>
            <a:t>％、　</a:t>
          </a:r>
          <a:r>
            <a:rPr lang="en-US" altLang="ja-JP" sz="1100" b="0" i="0" u="none" strike="noStrike" baseline="0" smtClean="0">
              <a:solidFill>
                <a:schemeClr val="dk1"/>
              </a:solidFill>
              <a:latin typeface="+mn-ea"/>
              <a:ea typeface="+mn-ea"/>
              <a:cs typeface="+mn-cs"/>
            </a:rPr>
            <a:t>H19.4</a:t>
          </a:r>
          <a:r>
            <a:rPr lang="ja-JP" altLang="en-US" sz="1100" b="0" i="0" u="none" strike="noStrike" baseline="0" smtClean="0">
              <a:solidFill>
                <a:schemeClr val="dk1"/>
              </a:solidFill>
              <a:latin typeface="+mn-ea"/>
              <a:ea typeface="+mn-ea"/>
              <a:cs typeface="+mn-cs"/>
            </a:rPr>
            <a:t>～　△</a:t>
          </a:r>
          <a:r>
            <a:rPr lang="en-US" altLang="ja-JP" sz="1100" b="0" i="0" u="none" strike="noStrike" baseline="0" smtClean="0">
              <a:solidFill>
                <a:schemeClr val="dk1"/>
              </a:solidFill>
              <a:latin typeface="+mn-ea"/>
              <a:ea typeface="+mn-ea"/>
              <a:cs typeface="+mn-cs"/>
            </a:rPr>
            <a:t>16</a:t>
          </a:r>
          <a:r>
            <a:rPr lang="ja-JP" altLang="en-US" sz="1100" b="0" i="0" u="none" strike="noStrike" baseline="0" smtClean="0">
              <a:solidFill>
                <a:schemeClr val="dk1"/>
              </a:solidFill>
              <a:latin typeface="+mn-ea"/>
              <a:ea typeface="+mn-ea"/>
              <a:cs typeface="+mn-cs"/>
            </a:rPr>
            <a:t>～</a:t>
          </a:r>
          <a:r>
            <a:rPr lang="en-US" altLang="ja-JP" sz="1100" b="0" i="0" u="none" strike="noStrike" baseline="0" smtClean="0">
              <a:solidFill>
                <a:schemeClr val="dk1"/>
              </a:solidFill>
              <a:latin typeface="+mn-ea"/>
              <a:ea typeface="+mn-ea"/>
              <a:cs typeface="+mn-cs"/>
            </a:rPr>
            <a:t>20</a:t>
          </a:r>
          <a:r>
            <a:rPr lang="ja-JP" altLang="en-US" sz="1100" b="0" i="0" u="none" strike="noStrike" baseline="0" smtClean="0">
              <a:solidFill>
                <a:schemeClr val="dk1"/>
              </a:solidFill>
              <a:latin typeface="+mn-ea"/>
              <a:ea typeface="+mn-ea"/>
              <a:cs typeface="+mn-cs"/>
            </a:rPr>
            <a:t>％、</a:t>
          </a:r>
          <a:r>
            <a:rPr lang="en-US" altLang="ja-JP" sz="1100" b="0" i="0" u="none" strike="noStrike" baseline="0" smtClean="0">
              <a:solidFill>
                <a:schemeClr val="dk1"/>
              </a:solidFill>
              <a:latin typeface="+mn-ea"/>
              <a:ea typeface="+mn-ea"/>
              <a:cs typeface="+mn-cs"/>
            </a:rPr>
            <a:t>H21.4</a:t>
          </a:r>
          <a:r>
            <a:rPr lang="ja-JP" altLang="en-US" sz="1100" b="0" i="0" u="none" strike="noStrike" baseline="0" smtClean="0">
              <a:solidFill>
                <a:schemeClr val="dk1"/>
              </a:solidFill>
              <a:latin typeface="+mn-ea"/>
              <a:ea typeface="+mn-ea"/>
              <a:cs typeface="+mn-cs"/>
            </a:rPr>
            <a:t>～　△</a:t>
          </a:r>
          <a:r>
            <a:rPr lang="en-US" altLang="ja-JP" sz="1100" b="0" i="0" u="none" strike="noStrike" baseline="0" smtClean="0">
              <a:solidFill>
                <a:schemeClr val="dk1"/>
              </a:solidFill>
              <a:latin typeface="+mn-ea"/>
              <a:ea typeface="+mn-ea"/>
              <a:cs typeface="+mn-cs"/>
            </a:rPr>
            <a:t>10</a:t>
          </a:r>
          <a:r>
            <a:rPr lang="ja-JP" altLang="en-US" sz="1100" b="0" i="0" u="none" strike="noStrike" baseline="0" smtClean="0">
              <a:solidFill>
                <a:schemeClr val="dk1"/>
              </a:solidFill>
              <a:latin typeface="+mn-ea"/>
              <a:ea typeface="+mn-ea"/>
              <a:cs typeface="+mn-cs"/>
            </a:rPr>
            <a:t>～</a:t>
          </a:r>
          <a:r>
            <a:rPr lang="en-US" altLang="ja-JP" sz="1100" b="0" i="0" u="none" strike="noStrike" baseline="0" smtClean="0">
              <a:solidFill>
                <a:schemeClr val="dk1"/>
              </a:solidFill>
              <a:latin typeface="+mn-ea"/>
              <a:ea typeface="+mn-ea"/>
              <a:cs typeface="+mn-cs"/>
            </a:rPr>
            <a:t>15</a:t>
          </a:r>
          <a:r>
            <a:rPr lang="ja-JP" altLang="en-US" sz="1100" b="0" i="0" u="none" strike="noStrike" baseline="0" smtClean="0">
              <a:solidFill>
                <a:schemeClr val="dk1"/>
              </a:solidFill>
              <a:latin typeface="+mn-ea"/>
              <a:ea typeface="+mn-ea"/>
              <a:cs typeface="+mn-cs"/>
            </a:rPr>
            <a:t>％、</a:t>
          </a:r>
          <a:r>
            <a:rPr lang="en-US" altLang="ja-JP" sz="1100" b="0" i="0" u="none" strike="noStrike" baseline="0" smtClean="0">
              <a:solidFill>
                <a:schemeClr val="dk1"/>
              </a:solidFill>
              <a:latin typeface="+mn-ea"/>
              <a:ea typeface="+mn-ea"/>
              <a:cs typeface="+mn-cs"/>
            </a:rPr>
            <a:t>H22.4</a:t>
          </a:r>
          <a:r>
            <a:rPr lang="ja-JP" altLang="en-US" sz="1100" b="0" i="0" u="none" strike="noStrike" baseline="0" smtClean="0">
              <a:solidFill>
                <a:schemeClr val="dk1"/>
              </a:solidFill>
              <a:latin typeface="+mn-ea"/>
              <a:ea typeface="+mn-ea"/>
              <a:cs typeface="+mn-cs"/>
            </a:rPr>
            <a:t>～　△</a:t>
          </a:r>
          <a:r>
            <a:rPr lang="en-US" altLang="ja-JP" sz="1100" b="0" i="0" u="none" strike="noStrike" baseline="0" smtClean="0">
              <a:solidFill>
                <a:schemeClr val="dk1"/>
              </a:solidFill>
              <a:latin typeface="+mn-ea"/>
              <a:ea typeface="+mn-ea"/>
              <a:cs typeface="+mn-cs"/>
            </a:rPr>
            <a:t>5</a:t>
          </a:r>
          <a:r>
            <a:rPr lang="ja-JP" altLang="en-US" sz="1100" b="0" i="0" u="none" strike="noStrike" baseline="0" smtClean="0">
              <a:solidFill>
                <a:schemeClr val="dk1"/>
              </a:solidFill>
              <a:latin typeface="+mn-ea"/>
              <a:ea typeface="+mn-ea"/>
              <a:cs typeface="+mn-cs"/>
            </a:rPr>
            <a:t>～</a:t>
          </a:r>
          <a:r>
            <a:rPr lang="en-US" altLang="ja-JP" sz="1100" b="0" i="0" u="none" strike="noStrike" baseline="0" smtClean="0">
              <a:solidFill>
                <a:schemeClr val="dk1"/>
              </a:solidFill>
              <a:latin typeface="+mn-ea"/>
              <a:ea typeface="+mn-ea"/>
              <a:cs typeface="+mn-cs"/>
            </a:rPr>
            <a:t>8</a:t>
          </a:r>
          <a:r>
            <a:rPr lang="ja-JP" altLang="en-US" sz="1100" b="0" i="0" u="none" strike="noStrike" baseline="0" smtClean="0">
              <a:solidFill>
                <a:schemeClr val="dk1"/>
              </a:solidFill>
              <a:latin typeface="+mn-ea"/>
              <a:ea typeface="+mn-ea"/>
              <a:cs typeface="+mn-cs"/>
            </a:rPr>
            <a:t>％、</a:t>
          </a:r>
          <a:r>
            <a:rPr lang="en-US" altLang="ja-JP" sz="1100" b="0" i="0" u="none" strike="noStrike" baseline="0" smtClean="0">
              <a:solidFill>
                <a:schemeClr val="dk1"/>
              </a:solidFill>
              <a:latin typeface="+mn-ea"/>
              <a:ea typeface="+mn-ea"/>
              <a:cs typeface="+mn-cs"/>
            </a:rPr>
            <a:t>H24.4</a:t>
          </a:r>
          <a:r>
            <a:rPr lang="ja-JP" altLang="en-US" sz="1100" b="0" i="0" u="none" strike="noStrike" baseline="0" smtClean="0">
              <a:solidFill>
                <a:schemeClr val="dk1"/>
              </a:solidFill>
              <a:latin typeface="+mn-ea"/>
              <a:ea typeface="+mn-ea"/>
              <a:cs typeface="+mn-cs"/>
            </a:rPr>
            <a:t>～　△</a:t>
          </a:r>
          <a:r>
            <a:rPr lang="en-US" altLang="ja-JP" sz="1100" b="0" i="0" u="none" strike="noStrike" baseline="0" smtClean="0">
              <a:solidFill>
                <a:schemeClr val="dk1"/>
              </a:solidFill>
              <a:latin typeface="+mn-ea"/>
              <a:ea typeface="+mn-ea"/>
              <a:cs typeface="+mn-cs"/>
            </a:rPr>
            <a:t>4</a:t>
          </a:r>
          <a:r>
            <a:rPr lang="ja-JP" altLang="en-US" sz="1100" b="0" i="0" u="none" strike="noStrike" baseline="0" smtClean="0">
              <a:solidFill>
                <a:schemeClr val="dk1"/>
              </a:solidFill>
              <a:latin typeface="+mn-ea"/>
              <a:ea typeface="+mn-ea"/>
              <a:cs typeface="+mn-cs"/>
            </a:rPr>
            <a:t>～</a:t>
          </a:r>
          <a:r>
            <a:rPr lang="en-US" altLang="ja-JP" sz="1100" b="0" i="0" u="none" strike="noStrike" baseline="0" smtClean="0">
              <a:solidFill>
                <a:schemeClr val="dk1"/>
              </a:solidFill>
              <a:latin typeface="+mn-ea"/>
              <a:ea typeface="+mn-ea"/>
              <a:cs typeface="+mn-cs"/>
            </a:rPr>
            <a:t>5</a:t>
          </a:r>
          <a:r>
            <a:rPr lang="ja-JP" altLang="en-US" sz="1100" b="0" i="0" u="none" strike="noStrike" baseline="0" smtClean="0">
              <a:solidFill>
                <a:schemeClr val="dk1"/>
              </a:solidFill>
              <a:latin typeface="+mn-ea"/>
              <a:ea typeface="+mn-ea"/>
              <a:cs typeface="+mn-cs"/>
            </a:rPr>
            <a:t>％（</a:t>
          </a:r>
          <a:r>
            <a:rPr lang="en-US" altLang="ja-JP" sz="1100" b="0" i="0" u="none" strike="noStrike" baseline="0" smtClean="0">
              <a:solidFill>
                <a:schemeClr val="dk1"/>
              </a:solidFill>
              <a:latin typeface="+mn-ea"/>
              <a:ea typeface="+mn-ea"/>
              <a:cs typeface="+mn-cs"/>
            </a:rPr>
            <a:t>3</a:t>
          </a:r>
          <a:r>
            <a:rPr lang="ja-JP" altLang="en-US" sz="1100" b="0" i="0" u="none" strike="noStrike" baseline="0" smtClean="0">
              <a:solidFill>
                <a:schemeClr val="dk1"/>
              </a:solidFill>
              <a:latin typeface="+mn-ea"/>
              <a:ea typeface="+mn-ea"/>
              <a:cs typeface="+mn-cs"/>
            </a:rPr>
            <a:t>級以上）、</a:t>
          </a:r>
          <a:r>
            <a:rPr lang="en-US" altLang="ja-JP" sz="1100" b="0" i="0" u="none" strike="noStrike" baseline="0" smtClean="0">
              <a:solidFill>
                <a:schemeClr val="dk1"/>
              </a:solidFill>
              <a:latin typeface="+mn-ea"/>
              <a:ea typeface="+mn-ea"/>
              <a:cs typeface="+mn-cs"/>
            </a:rPr>
            <a:t>H26.4</a:t>
          </a:r>
          <a:r>
            <a:rPr lang="ja-JP" altLang="en-US" sz="1100" b="0" i="0" u="none" strike="noStrike" baseline="0" smtClean="0">
              <a:solidFill>
                <a:schemeClr val="dk1"/>
              </a:solidFill>
              <a:latin typeface="+mn-ea"/>
              <a:ea typeface="+mn-ea"/>
              <a:cs typeface="+mn-cs"/>
            </a:rPr>
            <a:t>～　復元</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57855</xdr:rowOff>
    </xdr:from>
    <xdr:to>
      <xdr:col>24</xdr:col>
      <xdr:colOff>558800</xdr:colOff>
      <xdr:row>88</xdr:row>
      <xdr:rowOff>40216</xdr:rowOff>
    </xdr:to>
    <xdr:cxnSp macro="">
      <xdr:nvCxnSpPr>
        <xdr:cNvPr id="248" name="直線コネクタ 247"/>
        <xdr:cNvCxnSpPr/>
      </xdr:nvCxnSpPr>
      <xdr:spPr>
        <a:xfrm flipV="1">
          <a:off x="17018000" y="13773855"/>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12293</xdr:rowOff>
    </xdr:from>
    <xdr:ext cx="762000" cy="259045"/>
    <xdr:sp macro="" textlink="">
      <xdr:nvSpPr>
        <xdr:cNvPr id="249"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40216</xdr:rowOff>
    </xdr:from>
    <xdr:to>
      <xdr:col>24</xdr:col>
      <xdr:colOff>647700</xdr:colOff>
      <xdr:row>88</xdr:row>
      <xdr:rowOff>40216</xdr:rowOff>
    </xdr:to>
    <xdr:cxnSp macro="">
      <xdr:nvCxnSpPr>
        <xdr:cNvPr id="250" name="直線コネクタ 249"/>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144232</xdr:rowOff>
    </xdr:from>
    <xdr:ext cx="762000" cy="259045"/>
    <xdr:sp macro="" textlink="">
      <xdr:nvSpPr>
        <xdr:cNvPr id="251"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57855</xdr:rowOff>
    </xdr:from>
    <xdr:to>
      <xdr:col>24</xdr:col>
      <xdr:colOff>647700</xdr:colOff>
      <xdr:row>80</xdr:row>
      <xdr:rowOff>57855</xdr:rowOff>
    </xdr:to>
    <xdr:cxnSp macro="">
      <xdr:nvCxnSpPr>
        <xdr:cNvPr id="252" name="直線コネクタ 251"/>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20461</xdr:rowOff>
    </xdr:from>
    <xdr:to>
      <xdr:col>24</xdr:col>
      <xdr:colOff>558800</xdr:colOff>
      <xdr:row>81</xdr:row>
      <xdr:rowOff>87489</xdr:rowOff>
    </xdr:to>
    <xdr:cxnSp macro="">
      <xdr:nvCxnSpPr>
        <xdr:cNvPr id="253" name="直線コネクタ 252"/>
        <xdr:cNvCxnSpPr/>
      </xdr:nvCxnSpPr>
      <xdr:spPr>
        <a:xfrm flipV="1">
          <a:off x="16179800" y="13907911"/>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54"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55" name="フローチャート : 判断 254"/>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71261</xdr:rowOff>
    </xdr:from>
    <xdr:to>
      <xdr:col>23</xdr:col>
      <xdr:colOff>406400</xdr:colOff>
      <xdr:row>81</xdr:row>
      <xdr:rowOff>87489</xdr:rowOff>
    </xdr:to>
    <xdr:cxnSp macro="">
      <xdr:nvCxnSpPr>
        <xdr:cNvPr id="256" name="直線コネクタ 255"/>
        <xdr:cNvCxnSpPr/>
      </xdr:nvCxnSpPr>
      <xdr:spPr>
        <a:xfrm>
          <a:off x="15290800" y="13787261"/>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136172</xdr:rowOff>
    </xdr:from>
    <xdr:to>
      <xdr:col>23</xdr:col>
      <xdr:colOff>457200</xdr:colOff>
      <xdr:row>84</xdr:row>
      <xdr:rowOff>66322</xdr:rowOff>
    </xdr:to>
    <xdr:sp macro="" textlink="">
      <xdr:nvSpPr>
        <xdr:cNvPr id="257" name="フローチャート : 判断 256"/>
        <xdr:cNvSpPr/>
      </xdr:nvSpPr>
      <xdr:spPr>
        <a:xfrm>
          <a:off x="16129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51099</xdr:rowOff>
    </xdr:from>
    <xdr:ext cx="736600" cy="259045"/>
    <xdr:sp macro="" textlink="">
      <xdr:nvSpPr>
        <xdr:cNvPr id="258" name="テキスト ボックス 257"/>
        <xdr:cNvSpPr txBox="1"/>
      </xdr:nvSpPr>
      <xdr:spPr>
        <a:xfrm>
          <a:off x="15798800" y="14452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71261</xdr:rowOff>
    </xdr:from>
    <xdr:to>
      <xdr:col>22</xdr:col>
      <xdr:colOff>203200</xdr:colOff>
      <xdr:row>81</xdr:row>
      <xdr:rowOff>33866</xdr:rowOff>
    </xdr:to>
    <xdr:cxnSp macro="">
      <xdr:nvCxnSpPr>
        <xdr:cNvPr id="259" name="直線コネクタ 258"/>
        <xdr:cNvCxnSpPr/>
      </xdr:nvCxnSpPr>
      <xdr:spPr>
        <a:xfrm flipV="1">
          <a:off x="14401800" y="13787261"/>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106539</xdr:rowOff>
    </xdr:from>
    <xdr:to>
      <xdr:col>22</xdr:col>
      <xdr:colOff>254000</xdr:colOff>
      <xdr:row>83</xdr:row>
      <xdr:rowOff>36689</xdr:rowOff>
    </xdr:to>
    <xdr:sp macro="" textlink="">
      <xdr:nvSpPr>
        <xdr:cNvPr id="260" name="フローチャート : 判断 259"/>
        <xdr:cNvSpPr/>
      </xdr:nvSpPr>
      <xdr:spPr>
        <a:xfrm>
          <a:off x="15240000" y="1416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21466</xdr:rowOff>
    </xdr:from>
    <xdr:ext cx="762000" cy="259045"/>
    <xdr:sp macro="" textlink="">
      <xdr:nvSpPr>
        <xdr:cNvPr id="261" name="テキスト ボックス 260"/>
        <xdr:cNvSpPr txBox="1"/>
      </xdr:nvSpPr>
      <xdr:spPr>
        <a:xfrm>
          <a:off x="14909800" y="1425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33866</xdr:rowOff>
    </xdr:from>
    <xdr:to>
      <xdr:col>21</xdr:col>
      <xdr:colOff>0</xdr:colOff>
      <xdr:row>84</xdr:row>
      <xdr:rowOff>42334</xdr:rowOff>
    </xdr:to>
    <xdr:cxnSp macro="">
      <xdr:nvCxnSpPr>
        <xdr:cNvPr id="262" name="直線コネクタ 261"/>
        <xdr:cNvCxnSpPr/>
      </xdr:nvCxnSpPr>
      <xdr:spPr>
        <a:xfrm flipV="1">
          <a:off x="13512800" y="13921316"/>
          <a:ext cx="889000" cy="52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81</xdr:row>
      <xdr:rowOff>157339</xdr:rowOff>
    </xdr:from>
    <xdr:to>
      <xdr:col>21</xdr:col>
      <xdr:colOff>50800</xdr:colOff>
      <xdr:row>82</xdr:row>
      <xdr:rowOff>87489</xdr:rowOff>
    </xdr:to>
    <xdr:sp macro="" textlink="">
      <xdr:nvSpPr>
        <xdr:cNvPr id="263" name="フローチャート : 判断 262"/>
        <xdr:cNvSpPr/>
      </xdr:nvSpPr>
      <xdr:spPr>
        <a:xfrm>
          <a:off x="14351000" y="1404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72266</xdr:rowOff>
    </xdr:from>
    <xdr:ext cx="762000" cy="259045"/>
    <xdr:sp macro="" textlink="">
      <xdr:nvSpPr>
        <xdr:cNvPr id="264" name="テキスト ボックス 263"/>
        <xdr:cNvSpPr txBox="1"/>
      </xdr:nvSpPr>
      <xdr:spPr>
        <a:xfrm>
          <a:off x="14020800" y="1413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80434</xdr:rowOff>
    </xdr:from>
    <xdr:to>
      <xdr:col>19</xdr:col>
      <xdr:colOff>533400</xdr:colOff>
      <xdr:row>88</xdr:row>
      <xdr:rowOff>10584</xdr:rowOff>
    </xdr:to>
    <xdr:sp macro="" textlink="">
      <xdr:nvSpPr>
        <xdr:cNvPr id="265" name="フローチャート : 判断 264"/>
        <xdr:cNvSpPr/>
      </xdr:nvSpPr>
      <xdr:spPr>
        <a:xfrm>
          <a:off x="13462000" y="1499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166811</xdr:rowOff>
    </xdr:from>
    <xdr:ext cx="762000" cy="259045"/>
    <xdr:sp macro="" textlink="">
      <xdr:nvSpPr>
        <xdr:cNvPr id="266" name="テキスト ボックス 265"/>
        <xdr:cNvSpPr txBox="1"/>
      </xdr:nvSpPr>
      <xdr:spPr>
        <a:xfrm>
          <a:off x="13131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80</xdr:row>
      <xdr:rowOff>141111</xdr:rowOff>
    </xdr:from>
    <xdr:to>
      <xdr:col>24</xdr:col>
      <xdr:colOff>609600</xdr:colOff>
      <xdr:row>81</xdr:row>
      <xdr:rowOff>71261</xdr:rowOff>
    </xdr:to>
    <xdr:sp macro="" textlink="">
      <xdr:nvSpPr>
        <xdr:cNvPr id="272" name="円/楕円 271"/>
        <xdr:cNvSpPr/>
      </xdr:nvSpPr>
      <xdr:spPr>
        <a:xfrm>
          <a:off x="16967200" y="1385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79</xdr:row>
      <xdr:rowOff>157638</xdr:rowOff>
    </xdr:from>
    <xdr:ext cx="762000" cy="259045"/>
    <xdr:sp macro="" textlink="">
      <xdr:nvSpPr>
        <xdr:cNvPr id="273" name="給与水準   （国との比較）該当値テキスト"/>
        <xdr:cNvSpPr txBox="1"/>
      </xdr:nvSpPr>
      <xdr:spPr>
        <a:xfrm>
          <a:off x="17106900" y="1370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36689</xdr:rowOff>
    </xdr:from>
    <xdr:to>
      <xdr:col>23</xdr:col>
      <xdr:colOff>457200</xdr:colOff>
      <xdr:row>81</xdr:row>
      <xdr:rowOff>138289</xdr:rowOff>
    </xdr:to>
    <xdr:sp macro="" textlink="">
      <xdr:nvSpPr>
        <xdr:cNvPr id="274" name="円/楕円 273"/>
        <xdr:cNvSpPr/>
      </xdr:nvSpPr>
      <xdr:spPr>
        <a:xfrm>
          <a:off x="16129000" y="1392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148466</xdr:rowOff>
    </xdr:from>
    <xdr:ext cx="736600" cy="259045"/>
    <xdr:sp macro="" textlink="">
      <xdr:nvSpPr>
        <xdr:cNvPr id="275" name="テキスト ボックス 274"/>
        <xdr:cNvSpPr txBox="1"/>
      </xdr:nvSpPr>
      <xdr:spPr>
        <a:xfrm>
          <a:off x="15798800" y="13693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20461</xdr:rowOff>
    </xdr:from>
    <xdr:to>
      <xdr:col>22</xdr:col>
      <xdr:colOff>254000</xdr:colOff>
      <xdr:row>80</xdr:row>
      <xdr:rowOff>122061</xdr:rowOff>
    </xdr:to>
    <xdr:sp macro="" textlink="">
      <xdr:nvSpPr>
        <xdr:cNvPr id="276" name="円/楕円 275"/>
        <xdr:cNvSpPr/>
      </xdr:nvSpPr>
      <xdr:spPr>
        <a:xfrm>
          <a:off x="15240000" y="1373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78</xdr:row>
      <xdr:rowOff>132238</xdr:rowOff>
    </xdr:from>
    <xdr:ext cx="762000" cy="259045"/>
    <xdr:sp macro="" textlink="">
      <xdr:nvSpPr>
        <xdr:cNvPr id="277" name="テキスト ボックス 276"/>
        <xdr:cNvSpPr txBox="1"/>
      </xdr:nvSpPr>
      <xdr:spPr>
        <a:xfrm>
          <a:off x="14909800" y="1350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20</xdr:col>
      <xdr:colOff>635000</xdr:colOff>
      <xdr:row>80</xdr:row>
      <xdr:rowOff>154516</xdr:rowOff>
    </xdr:from>
    <xdr:to>
      <xdr:col>21</xdr:col>
      <xdr:colOff>50800</xdr:colOff>
      <xdr:row>81</xdr:row>
      <xdr:rowOff>84666</xdr:rowOff>
    </xdr:to>
    <xdr:sp macro="" textlink="">
      <xdr:nvSpPr>
        <xdr:cNvPr id="278" name="円/楕円 277"/>
        <xdr:cNvSpPr/>
      </xdr:nvSpPr>
      <xdr:spPr>
        <a:xfrm>
          <a:off x="14351000" y="138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94843</xdr:rowOff>
    </xdr:from>
    <xdr:ext cx="762000" cy="259045"/>
    <xdr:sp macro="" textlink="">
      <xdr:nvSpPr>
        <xdr:cNvPr id="279" name="テキスト ボックス 278"/>
        <xdr:cNvSpPr txBox="1"/>
      </xdr:nvSpPr>
      <xdr:spPr>
        <a:xfrm>
          <a:off x="14020800" y="1363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162984</xdr:rowOff>
    </xdr:from>
    <xdr:to>
      <xdr:col>19</xdr:col>
      <xdr:colOff>533400</xdr:colOff>
      <xdr:row>84</xdr:row>
      <xdr:rowOff>93134</xdr:rowOff>
    </xdr:to>
    <xdr:sp macro="" textlink="">
      <xdr:nvSpPr>
        <xdr:cNvPr id="280" name="円/楕円 279"/>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103311</xdr:rowOff>
    </xdr:from>
    <xdr:ext cx="762000" cy="259045"/>
    <xdr:sp macro="" textlink="">
      <xdr:nvSpPr>
        <xdr:cNvPr id="281" name="テキスト ボックス 280"/>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[28.66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ea"/>
              <a:ea typeface="+mn-ea"/>
              <a:cs typeface="+mn-cs"/>
            </a:rPr>
            <a:t>　平成</a:t>
          </a:r>
          <a:r>
            <a:rPr lang="en-US" altLang="ja-JP" sz="1100" b="0" i="0" u="none" strike="noStrike" baseline="0" smtClean="0">
              <a:solidFill>
                <a:schemeClr val="dk1"/>
              </a:solidFill>
              <a:latin typeface="+mn-ea"/>
              <a:ea typeface="+mn-ea"/>
              <a:cs typeface="+mn-cs"/>
            </a:rPr>
            <a:t>11</a:t>
          </a:r>
          <a:r>
            <a:rPr lang="ja-JP" altLang="en-US" sz="1100" b="0" i="0" u="none" strike="noStrike" baseline="0" smtClean="0">
              <a:solidFill>
                <a:schemeClr val="dk1"/>
              </a:solidFill>
              <a:latin typeface="+mn-ea"/>
              <a:ea typeface="+mn-ea"/>
              <a:cs typeface="+mn-cs"/>
            </a:rPr>
            <a:t>年度から行財政改革推進計画に基づき、原則退職者不補充（一般職は平成</a:t>
          </a:r>
          <a:r>
            <a:rPr lang="en-US" altLang="ja-JP" sz="1100" b="0" i="0" u="none" strike="noStrike" baseline="0" smtClean="0">
              <a:solidFill>
                <a:schemeClr val="dk1"/>
              </a:solidFill>
              <a:latin typeface="+mn-ea"/>
              <a:ea typeface="+mn-ea"/>
              <a:cs typeface="+mn-cs"/>
            </a:rPr>
            <a:t>7</a:t>
          </a:r>
          <a:r>
            <a:rPr lang="ja-JP" altLang="en-US" sz="1100" b="0" i="0" u="none" strike="noStrike" baseline="0" smtClean="0">
              <a:solidFill>
                <a:schemeClr val="dk1"/>
              </a:solidFill>
              <a:latin typeface="+mn-ea"/>
              <a:ea typeface="+mn-ea"/>
              <a:cs typeface="+mn-cs"/>
            </a:rPr>
            <a:t>から</a:t>
          </a:r>
          <a:r>
            <a:rPr lang="en-US" altLang="ja-JP" sz="1100" b="0" i="0" u="none" strike="noStrike" baseline="0" smtClean="0">
              <a:solidFill>
                <a:schemeClr val="dk1"/>
              </a:solidFill>
              <a:latin typeface="+mn-ea"/>
              <a:ea typeface="+mn-ea"/>
              <a:cs typeface="+mn-cs"/>
            </a:rPr>
            <a:t>25</a:t>
          </a:r>
          <a:r>
            <a:rPr lang="ja-JP" altLang="en-US" sz="1100" b="0" i="0" u="none" strike="noStrike" baseline="0" smtClean="0">
              <a:solidFill>
                <a:schemeClr val="dk1"/>
              </a:solidFill>
              <a:latin typeface="+mn-ea"/>
              <a:ea typeface="+mn-ea"/>
              <a:cs typeface="+mn-cs"/>
            </a:rPr>
            <a:t>年度まで不補充）としてきたことにより、平成</a:t>
          </a:r>
          <a:r>
            <a:rPr lang="en-US" altLang="ja-JP" sz="1100" b="0" i="0" u="none" strike="noStrike" baseline="0" smtClean="0">
              <a:solidFill>
                <a:schemeClr val="dk1"/>
              </a:solidFill>
              <a:latin typeface="+mn-ea"/>
              <a:ea typeface="+mn-ea"/>
              <a:cs typeface="+mn-cs"/>
            </a:rPr>
            <a:t>28</a:t>
          </a:r>
          <a:r>
            <a:rPr lang="ja-JP" altLang="en-US" sz="1100" b="0" i="0" u="none" strike="noStrike" baseline="0" smtClean="0">
              <a:solidFill>
                <a:schemeClr val="dk1"/>
              </a:solidFill>
              <a:latin typeface="+mn-ea"/>
              <a:ea typeface="+mn-ea"/>
              <a:cs typeface="+mn-cs"/>
            </a:rPr>
            <a:t>年度（</a:t>
          </a:r>
          <a:r>
            <a:rPr lang="en-US" altLang="ja-JP" sz="1100" b="0" i="0" u="none" strike="noStrike" baseline="0" smtClean="0">
              <a:solidFill>
                <a:schemeClr val="dk1"/>
              </a:solidFill>
              <a:latin typeface="+mn-ea"/>
              <a:ea typeface="+mn-ea"/>
              <a:cs typeface="+mn-cs"/>
            </a:rPr>
            <a:t>101</a:t>
          </a:r>
          <a:r>
            <a:rPr lang="ja-JP" altLang="en-US" sz="1100" b="0" i="0" u="none" strike="noStrike" baseline="0" smtClean="0">
              <a:solidFill>
                <a:schemeClr val="dk1"/>
              </a:solidFill>
              <a:latin typeface="+mn-ea"/>
              <a:ea typeface="+mn-ea"/>
              <a:cs typeface="+mn-cs"/>
            </a:rPr>
            <a:t>人）の職員数は平成</a:t>
          </a:r>
          <a:r>
            <a:rPr lang="en-US" altLang="ja-JP" sz="1100" b="0" i="0" u="none" strike="noStrike" baseline="0" smtClean="0">
              <a:solidFill>
                <a:schemeClr val="dk1"/>
              </a:solidFill>
              <a:latin typeface="+mn-ea"/>
              <a:ea typeface="+mn-ea"/>
              <a:cs typeface="+mn-cs"/>
            </a:rPr>
            <a:t>11</a:t>
          </a:r>
          <a:r>
            <a:rPr lang="ja-JP" altLang="en-US" sz="1100" b="0" i="0" u="none" strike="noStrike" baseline="0" smtClean="0">
              <a:solidFill>
                <a:schemeClr val="dk1"/>
              </a:solidFill>
              <a:latin typeface="+mn-ea"/>
              <a:ea typeface="+mn-ea"/>
              <a:cs typeface="+mn-cs"/>
            </a:rPr>
            <a:t>年度（</a:t>
          </a:r>
          <a:r>
            <a:rPr lang="en-US" altLang="ja-JP" sz="1100" b="0" i="0" u="none" strike="noStrike" baseline="0" smtClean="0">
              <a:solidFill>
                <a:schemeClr val="dk1"/>
              </a:solidFill>
              <a:latin typeface="+mn-ea"/>
              <a:ea typeface="+mn-ea"/>
              <a:cs typeface="+mn-cs"/>
            </a:rPr>
            <a:t>190</a:t>
          </a:r>
          <a:r>
            <a:rPr lang="ja-JP" altLang="en-US" sz="1100" b="0" i="0" u="none" strike="noStrike" baseline="0" smtClean="0">
              <a:solidFill>
                <a:schemeClr val="dk1"/>
              </a:solidFill>
              <a:latin typeface="+mn-ea"/>
              <a:ea typeface="+mn-ea"/>
              <a:cs typeface="+mn-cs"/>
            </a:rPr>
            <a:t>人）に比べ△</a:t>
          </a:r>
          <a:r>
            <a:rPr lang="en-US" altLang="ja-JP" sz="1100" b="0" i="0" u="none" strike="noStrike" baseline="0" smtClean="0">
              <a:solidFill>
                <a:schemeClr val="dk1"/>
              </a:solidFill>
              <a:latin typeface="+mn-ea"/>
              <a:ea typeface="+mn-ea"/>
              <a:cs typeface="+mn-cs"/>
            </a:rPr>
            <a:t>89</a:t>
          </a:r>
          <a:r>
            <a:rPr lang="ja-JP" altLang="en-US" sz="1100" b="0" i="0" u="none" strike="noStrike" baseline="0" smtClean="0">
              <a:solidFill>
                <a:schemeClr val="dk1"/>
              </a:solidFill>
              <a:latin typeface="+mn-ea"/>
              <a:ea typeface="+mn-ea"/>
              <a:cs typeface="+mn-cs"/>
            </a:rPr>
            <a:t>人（△</a:t>
          </a:r>
          <a:r>
            <a:rPr lang="en-US" altLang="ja-JP" sz="1100" b="0" i="0" u="none" strike="noStrike" baseline="0" smtClean="0">
              <a:solidFill>
                <a:schemeClr val="dk1"/>
              </a:solidFill>
              <a:latin typeface="+mn-ea"/>
              <a:ea typeface="+mn-ea"/>
              <a:cs typeface="+mn-cs"/>
            </a:rPr>
            <a:t>46.8</a:t>
          </a:r>
          <a:r>
            <a:rPr lang="ja-JP" altLang="en-US" sz="1100" b="0" i="0" u="none" strike="noStrike" baseline="0" smtClean="0">
              <a:solidFill>
                <a:schemeClr val="dk1"/>
              </a:solidFill>
              <a:latin typeface="+mn-ea"/>
              <a:ea typeface="+mn-ea"/>
              <a:cs typeface="+mn-cs"/>
            </a:rPr>
            <a:t>％）となっているが、類似団体と比較すると人口１人当たりの職員数が多い。</a:t>
          </a:r>
          <a:endParaRPr lang="en-US" altLang="ja-JP" sz="1100" b="0" i="0" u="none" strike="noStrike" baseline="0" smtClean="0">
            <a:solidFill>
              <a:schemeClr val="dk1"/>
            </a:solidFill>
            <a:latin typeface="+mn-ea"/>
            <a:ea typeface="+mn-ea"/>
            <a:cs typeface="+mn-cs"/>
          </a:endParaRPr>
        </a:p>
        <a:p>
          <a:r>
            <a:rPr lang="ja-JP" altLang="en-US" sz="1100" b="0" i="0" u="none" strike="noStrike" baseline="0" smtClean="0">
              <a:solidFill>
                <a:schemeClr val="dk1"/>
              </a:solidFill>
              <a:latin typeface="+mn-ea"/>
              <a:ea typeface="+mn-ea"/>
              <a:cs typeface="+mn-cs"/>
            </a:rPr>
            <a:t>　今後は組織機能の維持や職員の年齢構成の平準化等を考慮しながらも、退職者等の補充抑制を図り、引き続き、更なる事務の効率化の促進などにより職員数の抑制に努める。</a:t>
          </a:r>
          <a:endParaRPr kumimoji="1" lang="ja-JP" altLang="en-US" sz="1300">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68834</xdr:rowOff>
    </xdr:from>
    <xdr:to>
      <xdr:col>24</xdr:col>
      <xdr:colOff>558800</xdr:colOff>
      <xdr:row>66</xdr:row>
      <xdr:rowOff>138532</xdr:rowOff>
    </xdr:to>
    <xdr:cxnSp macro="">
      <xdr:nvCxnSpPr>
        <xdr:cNvPr id="308" name="直線コネクタ 307"/>
        <xdr:cNvCxnSpPr/>
      </xdr:nvCxnSpPr>
      <xdr:spPr>
        <a:xfrm flipV="1">
          <a:off x="17018000" y="10355834"/>
          <a:ext cx="0" cy="10983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110609</xdr:rowOff>
    </xdr:from>
    <xdr:ext cx="762000" cy="259045"/>
    <xdr:sp macro="" textlink="">
      <xdr:nvSpPr>
        <xdr:cNvPr id="309" name="定員管理の状況最小値テキスト"/>
        <xdr:cNvSpPr txBox="1"/>
      </xdr:nvSpPr>
      <xdr:spPr>
        <a:xfrm>
          <a:off x="17106900" y="114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28.66</a:t>
          </a:r>
          <a:endParaRPr kumimoji="1" lang="ja-JP" altLang="en-US" sz="1000" b="1">
            <a:latin typeface="ＭＳ Ｐゴシック"/>
          </a:endParaRPr>
        </a:p>
      </xdr:txBody>
    </xdr:sp>
    <xdr:clientData/>
  </xdr:oneCellAnchor>
  <xdr:twoCellAnchor>
    <xdr:from>
      <xdr:col>24</xdr:col>
      <xdr:colOff>469900</xdr:colOff>
      <xdr:row>66</xdr:row>
      <xdr:rowOff>138532</xdr:rowOff>
    </xdr:from>
    <xdr:to>
      <xdr:col>24</xdr:col>
      <xdr:colOff>647700</xdr:colOff>
      <xdr:row>66</xdr:row>
      <xdr:rowOff>138532</xdr:rowOff>
    </xdr:to>
    <xdr:cxnSp macro="">
      <xdr:nvCxnSpPr>
        <xdr:cNvPr id="310" name="直線コネクタ 309"/>
        <xdr:cNvCxnSpPr/>
      </xdr:nvCxnSpPr>
      <xdr:spPr>
        <a:xfrm>
          <a:off x="16929100" y="1145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155211</xdr:rowOff>
    </xdr:from>
    <xdr:ext cx="762000" cy="259045"/>
    <xdr:sp macro="" textlink="">
      <xdr:nvSpPr>
        <xdr:cNvPr id="311" name="定員管理の状況最大値テキスト"/>
        <xdr:cNvSpPr txBox="1"/>
      </xdr:nvSpPr>
      <xdr:spPr>
        <a:xfrm>
          <a:off x="17106900" y="1009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24</xdr:col>
      <xdr:colOff>469900</xdr:colOff>
      <xdr:row>60</xdr:row>
      <xdr:rowOff>68834</xdr:rowOff>
    </xdr:from>
    <xdr:to>
      <xdr:col>24</xdr:col>
      <xdr:colOff>647700</xdr:colOff>
      <xdr:row>60</xdr:row>
      <xdr:rowOff>68834</xdr:rowOff>
    </xdr:to>
    <xdr:cxnSp macro="">
      <xdr:nvCxnSpPr>
        <xdr:cNvPr id="312" name="直線コネクタ 311"/>
        <xdr:cNvCxnSpPr/>
      </xdr:nvCxnSpPr>
      <xdr:spPr>
        <a:xfrm>
          <a:off x="16929100" y="1035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59386</xdr:rowOff>
    </xdr:from>
    <xdr:to>
      <xdr:col>24</xdr:col>
      <xdr:colOff>558800</xdr:colOff>
      <xdr:row>66</xdr:row>
      <xdr:rowOff>138532</xdr:rowOff>
    </xdr:to>
    <xdr:cxnSp macro="">
      <xdr:nvCxnSpPr>
        <xdr:cNvPr id="313" name="直線コネクタ 312"/>
        <xdr:cNvCxnSpPr/>
      </xdr:nvCxnSpPr>
      <xdr:spPr>
        <a:xfrm>
          <a:off x="16179800" y="11375086"/>
          <a:ext cx="838200" cy="7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21403</xdr:rowOff>
    </xdr:from>
    <xdr:ext cx="762000" cy="259045"/>
    <xdr:sp macro="" textlink="">
      <xdr:nvSpPr>
        <xdr:cNvPr id="314" name="定員管理の状況平均値テキスト"/>
        <xdr:cNvSpPr txBox="1"/>
      </xdr:nvSpPr>
      <xdr:spPr>
        <a:xfrm>
          <a:off x="17106900" y="10308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4876</xdr:rowOff>
    </xdr:from>
    <xdr:to>
      <xdr:col>24</xdr:col>
      <xdr:colOff>609600</xdr:colOff>
      <xdr:row>61</xdr:row>
      <xdr:rowOff>106476</xdr:rowOff>
    </xdr:to>
    <xdr:sp macro="" textlink="">
      <xdr:nvSpPr>
        <xdr:cNvPr id="315" name="フローチャート : 判断 314"/>
        <xdr:cNvSpPr/>
      </xdr:nvSpPr>
      <xdr:spPr>
        <a:xfrm>
          <a:off x="169672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148310</xdr:rowOff>
    </xdr:from>
    <xdr:to>
      <xdr:col>23</xdr:col>
      <xdr:colOff>406400</xdr:colOff>
      <xdr:row>66</xdr:row>
      <xdr:rowOff>59386</xdr:rowOff>
    </xdr:to>
    <xdr:cxnSp macro="">
      <xdr:nvCxnSpPr>
        <xdr:cNvPr id="316" name="直線コネクタ 315"/>
        <xdr:cNvCxnSpPr/>
      </xdr:nvCxnSpPr>
      <xdr:spPr>
        <a:xfrm>
          <a:off x="15290800" y="11292560"/>
          <a:ext cx="889000" cy="8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157505</xdr:rowOff>
    </xdr:from>
    <xdr:to>
      <xdr:col>23</xdr:col>
      <xdr:colOff>457200</xdr:colOff>
      <xdr:row>61</xdr:row>
      <xdr:rowOff>87655</xdr:rowOff>
    </xdr:to>
    <xdr:sp macro="" textlink="">
      <xdr:nvSpPr>
        <xdr:cNvPr id="317" name="フローチャート : 判断 316"/>
        <xdr:cNvSpPr/>
      </xdr:nvSpPr>
      <xdr:spPr>
        <a:xfrm>
          <a:off x="161290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97832</xdr:rowOff>
    </xdr:from>
    <xdr:ext cx="736600" cy="259045"/>
    <xdr:sp macro="" textlink="">
      <xdr:nvSpPr>
        <xdr:cNvPr id="318" name="テキスト ボックス 317"/>
        <xdr:cNvSpPr txBox="1"/>
      </xdr:nvSpPr>
      <xdr:spPr>
        <a:xfrm>
          <a:off x="15798800" y="10213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99568</xdr:rowOff>
    </xdr:from>
    <xdr:to>
      <xdr:col>22</xdr:col>
      <xdr:colOff>203200</xdr:colOff>
      <xdr:row>65</xdr:row>
      <xdr:rowOff>148310</xdr:rowOff>
    </xdr:to>
    <xdr:cxnSp macro="">
      <xdr:nvCxnSpPr>
        <xdr:cNvPr id="319" name="直線コネクタ 318"/>
        <xdr:cNvCxnSpPr/>
      </xdr:nvCxnSpPr>
      <xdr:spPr>
        <a:xfrm>
          <a:off x="14401800" y="11243818"/>
          <a:ext cx="889000" cy="4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62788</xdr:rowOff>
    </xdr:from>
    <xdr:to>
      <xdr:col>22</xdr:col>
      <xdr:colOff>254000</xdr:colOff>
      <xdr:row>61</xdr:row>
      <xdr:rowOff>164388</xdr:rowOff>
    </xdr:to>
    <xdr:sp macro="" textlink="">
      <xdr:nvSpPr>
        <xdr:cNvPr id="320" name="フローチャート : 判断 319"/>
        <xdr:cNvSpPr/>
      </xdr:nvSpPr>
      <xdr:spPr>
        <a:xfrm>
          <a:off x="15240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3115</xdr:rowOff>
    </xdr:from>
    <xdr:ext cx="762000" cy="259045"/>
    <xdr:sp macro="" textlink="">
      <xdr:nvSpPr>
        <xdr:cNvPr id="321" name="テキスト ボックス 320"/>
        <xdr:cNvSpPr txBox="1"/>
      </xdr:nvSpPr>
      <xdr:spPr>
        <a:xfrm>
          <a:off x="14909800" y="1029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62408</xdr:rowOff>
    </xdr:from>
    <xdr:to>
      <xdr:col>21</xdr:col>
      <xdr:colOff>0</xdr:colOff>
      <xdr:row>65</xdr:row>
      <xdr:rowOff>99568</xdr:rowOff>
    </xdr:to>
    <xdr:cxnSp macro="">
      <xdr:nvCxnSpPr>
        <xdr:cNvPr id="322" name="直線コネクタ 321"/>
        <xdr:cNvCxnSpPr/>
      </xdr:nvCxnSpPr>
      <xdr:spPr>
        <a:xfrm>
          <a:off x="13512800" y="11206658"/>
          <a:ext cx="889000" cy="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68580</xdr:rowOff>
    </xdr:from>
    <xdr:to>
      <xdr:col>21</xdr:col>
      <xdr:colOff>50800</xdr:colOff>
      <xdr:row>61</xdr:row>
      <xdr:rowOff>170180</xdr:rowOff>
    </xdr:to>
    <xdr:sp macro="" textlink="">
      <xdr:nvSpPr>
        <xdr:cNvPr id="323" name="フローチャート : 判断 322"/>
        <xdr:cNvSpPr/>
      </xdr:nvSpPr>
      <xdr:spPr>
        <a:xfrm>
          <a:off x="14351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8907</xdr:rowOff>
    </xdr:from>
    <xdr:ext cx="762000" cy="259045"/>
    <xdr:sp macro="" textlink="">
      <xdr:nvSpPr>
        <xdr:cNvPr id="324" name="テキスト ボックス 323"/>
        <xdr:cNvSpPr txBox="1"/>
      </xdr:nvSpPr>
      <xdr:spPr>
        <a:xfrm>
          <a:off x="14020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75336</xdr:rowOff>
    </xdr:from>
    <xdr:to>
      <xdr:col>19</xdr:col>
      <xdr:colOff>533400</xdr:colOff>
      <xdr:row>62</xdr:row>
      <xdr:rowOff>5486</xdr:rowOff>
    </xdr:to>
    <xdr:sp macro="" textlink="">
      <xdr:nvSpPr>
        <xdr:cNvPr id="325" name="フローチャート : 判断 324"/>
        <xdr:cNvSpPr/>
      </xdr:nvSpPr>
      <xdr:spPr>
        <a:xfrm>
          <a:off x="13462000" y="1053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15663</xdr:rowOff>
    </xdr:from>
    <xdr:ext cx="762000" cy="259045"/>
    <xdr:sp macro="" textlink="">
      <xdr:nvSpPr>
        <xdr:cNvPr id="326" name="テキスト ボックス 325"/>
        <xdr:cNvSpPr txBox="1"/>
      </xdr:nvSpPr>
      <xdr:spPr>
        <a:xfrm>
          <a:off x="13131800" y="10302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66</xdr:row>
      <xdr:rowOff>87732</xdr:rowOff>
    </xdr:from>
    <xdr:to>
      <xdr:col>24</xdr:col>
      <xdr:colOff>609600</xdr:colOff>
      <xdr:row>67</xdr:row>
      <xdr:rowOff>17882</xdr:rowOff>
    </xdr:to>
    <xdr:sp macro="" textlink="">
      <xdr:nvSpPr>
        <xdr:cNvPr id="332" name="円/楕円 331"/>
        <xdr:cNvSpPr/>
      </xdr:nvSpPr>
      <xdr:spPr>
        <a:xfrm>
          <a:off x="16967200" y="1140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155059</xdr:rowOff>
    </xdr:from>
    <xdr:ext cx="762000" cy="259045"/>
    <xdr:sp macro="" textlink="">
      <xdr:nvSpPr>
        <xdr:cNvPr id="333" name="定員管理の状況該当値テキスト"/>
        <xdr:cNvSpPr txBox="1"/>
      </xdr:nvSpPr>
      <xdr:spPr>
        <a:xfrm>
          <a:off x="17106900" y="1129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28.66</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8586</xdr:rowOff>
    </xdr:from>
    <xdr:to>
      <xdr:col>23</xdr:col>
      <xdr:colOff>457200</xdr:colOff>
      <xdr:row>66</xdr:row>
      <xdr:rowOff>110186</xdr:rowOff>
    </xdr:to>
    <xdr:sp macro="" textlink="">
      <xdr:nvSpPr>
        <xdr:cNvPr id="334" name="円/楕円 333"/>
        <xdr:cNvSpPr/>
      </xdr:nvSpPr>
      <xdr:spPr>
        <a:xfrm>
          <a:off x="16129000" y="1132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94963</xdr:rowOff>
    </xdr:from>
    <xdr:ext cx="736600" cy="259045"/>
    <xdr:sp macro="" textlink="">
      <xdr:nvSpPr>
        <xdr:cNvPr id="335" name="テキスト ボックス 334"/>
        <xdr:cNvSpPr txBox="1"/>
      </xdr:nvSpPr>
      <xdr:spPr>
        <a:xfrm>
          <a:off x="15798800" y="11410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27.02</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97510</xdr:rowOff>
    </xdr:from>
    <xdr:to>
      <xdr:col>22</xdr:col>
      <xdr:colOff>254000</xdr:colOff>
      <xdr:row>66</xdr:row>
      <xdr:rowOff>27660</xdr:rowOff>
    </xdr:to>
    <xdr:sp macro="" textlink="">
      <xdr:nvSpPr>
        <xdr:cNvPr id="336" name="円/楕円 335"/>
        <xdr:cNvSpPr/>
      </xdr:nvSpPr>
      <xdr:spPr>
        <a:xfrm>
          <a:off x="15240000" y="1124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12437</xdr:rowOff>
    </xdr:from>
    <xdr:ext cx="762000" cy="259045"/>
    <xdr:sp macro="" textlink="">
      <xdr:nvSpPr>
        <xdr:cNvPr id="337" name="テキスト ボックス 336"/>
        <xdr:cNvSpPr txBox="1"/>
      </xdr:nvSpPr>
      <xdr:spPr>
        <a:xfrm>
          <a:off x="14909800" y="1132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25.31</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48768</xdr:rowOff>
    </xdr:from>
    <xdr:to>
      <xdr:col>21</xdr:col>
      <xdr:colOff>50800</xdr:colOff>
      <xdr:row>65</xdr:row>
      <xdr:rowOff>150368</xdr:rowOff>
    </xdr:to>
    <xdr:sp macro="" textlink="">
      <xdr:nvSpPr>
        <xdr:cNvPr id="338" name="円/楕円 337"/>
        <xdr:cNvSpPr/>
      </xdr:nvSpPr>
      <xdr:spPr>
        <a:xfrm>
          <a:off x="143510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135145</xdr:rowOff>
    </xdr:from>
    <xdr:ext cx="762000" cy="259045"/>
    <xdr:sp macro="" textlink="">
      <xdr:nvSpPr>
        <xdr:cNvPr id="339" name="テキスト ボックス 338"/>
        <xdr:cNvSpPr txBox="1"/>
      </xdr:nvSpPr>
      <xdr:spPr>
        <a:xfrm>
          <a:off x="14020800" y="1127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24.30</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11608</xdr:rowOff>
    </xdr:from>
    <xdr:to>
      <xdr:col>19</xdr:col>
      <xdr:colOff>533400</xdr:colOff>
      <xdr:row>65</xdr:row>
      <xdr:rowOff>113208</xdr:rowOff>
    </xdr:to>
    <xdr:sp macro="" textlink="">
      <xdr:nvSpPr>
        <xdr:cNvPr id="340" name="円/楕円 339"/>
        <xdr:cNvSpPr/>
      </xdr:nvSpPr>
      <xdr:spPr>
        <a:xfrm>
          <a:off x="13462000" y="1115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97985</xdr:rowOff>
    </xdr:from>
    <xdr:ext cx="762000" cy="259045"/>
    <xdr:sp macro="" textlink="">
      <xdr:nvSpPr>
        <xdr:cNvPr id="341" name="テキスト ボックス 340"/>
        <xdr:cNvSpPr txBox="1"/>
      </xdr:nvSpPr>
      <xdr:spPr>
        <a:xfrm>
          <a:off x="13131800" y="11242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a:t>
          </a:r>
          <a:r>
            <a:rPr lang="ja-JP" altLang="en-US" sz="1100" b="0" i="0" u="none" strike="noStrike" baseline="0" smtClean="0">
              <a:solidFill>
                <a:schemeClr val="dk1"/>
              </a:solidFill>
              <a:latin typeface="+mn-ea"/>
              <a:ea typeface="+mn-ea"/>
              <a:cs typeface="+mn-cs"/>
            </a:rPr>
            <a:t>歌志内市財政健全化計画に基づき、地方債の発行を抑制したことや平成</a:t>
          </a:r>
          <a:r>
            <a:rPr lang="en-US" altLang="ja-JP" sz="1100" b="0" i="0" u="none" strike="noStrike" baseline="0" smtClean="0">
              <a:solidFill>
                <a:schemeClr val="dk1"/>
              </a:solidFill>
              <a:latin typeface="+mn-ea"/>
              <a:ea typeface="+mn-ea"/>
              <a:cs typeface="+mn-cs"/>
            </a:rPr>
            <a:t>19</a:t>
          </a:r>
          <a:r>
            <a:rPr lang="ja-JP" altLang="en-US" sz="1100" b="0" i="0" u="none" strike="noStrike" baseline="0" smtClean="0">
              <a:solidFill>
                <a:schemeClr val="dk1"/>
              </a:solidFill>
              <a:latin typeface="+mn-ea"/>
              <a:ea typeface="+mn-ea"/>
              <a:cs typeface="+mn-cs"/>
            </a:rPr>
            <a:t>年度から</a:t>
          </a:r>
          <a:r>
            <a:rPr lang="en-US" altLang="ja-JP" sz="1100" b="0" i="0" u="none" strike="noStrike" baseline="0" smtClean="0">
              <a:solidFill>
                <a:schemeClr val="dk1"/>
              </a:solidFill>
              <a:latin typeface="+mn-ea"/>
              <a:ea typeface="+mn-ea"/>
              <a:cs typeface="+mn-cs"/>
            </a:rPr>
            <a:t>21</a:t>
          </a:r>
          <a:r>
            <a:rPr lang="ja-JP" altLang="en-US" sz="1100" b="0" i="0" u="none" strike="noStrike" baseline="0" smtClean="0">
              <a:solidFill>
                <a:schemeClr val="dk1"/>
              </a:solidFill>
              <a:latin typeface="+mn-ea"/>
              <a:ea typeface="+mn-ea"/>
              <a:cs typeface="+mn-cs"/>
            </a:rPr>
            <a:t>年度の３か年にわたり利率の高い起債を繰上償還したことにより、年々減少傾向にある。</a:t>
          </a:r>
          <a:endParaRPr lang="en-US" altLang="ja-JP" sz="1100" b="0" i="0" u="none" strike="noStrike" baseline="0" smtClean="0">
            <a:solidFill>
              <a:schemeClr val="dk1"/>
            </a:solidFill>
            <a:latin typeface="+mn-ea"/>
            <a:ea typeface="+mn-ea"/>
            <a:cs typeface="+mn-cs"/>
          </a:endParaRPr>
        </a:p>
        <a:p>
          <a:r>
            <a:rPr lang="ja-JP" altLang="en-US" sz="1100" b="0" i="0" u="none" strike="noStrike" baseline="0" smtClean="0">
              <a:solidFill>
                <a:schemeClr val="dk1"/>
              </a:solidFill>
              <a:latin typeface="+mn-ea"/>
              <a:ea typeface="+mn-ea"/>
              <a:cs typeface="+mn-cs"/>
            </a:rPr>
            <a:t>　今後も住民ニーズを把握し事業の選択と集中により、必要最小限の地方債の発行にとどめ、引き続き比率の抑制を図る。</a:t>
          </a:r>
          <a:endParaRPr kumimoji="1" lang="ja-JP" altLang="en-US" sz="1300">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8" name="直線コネクタ 35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9" name="テキスト ボックス 35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0" name="直線コネクタ 35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1" name="テキスト ボックス 36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4" name="直線コネクタ 36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5" name="テキスト ボックス 36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6" name="直線コネクタ 36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7" name="テキスト ボックス 36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59267</xdr:rowOff>
    </xdr:from>
    <xdr:to>
      <xdr:col>24</xdr:col>
      <xdr:colOff>558800</xdr:colOff>
      <xdr:row>44</xdr:row>
      <xdr:rowOff>52494</xdr:rowOff>
    </xdr:to>
    <xdr:cxnSp macro="">
      <xdr:nvCxnSpPr>
        <xdr:cNvPr id="370" name="直線コネクタ 369"/>
        <xdr:cNvCxnSpPr/>
      </xdr:nvCxnSpPr>
      <xdr:spPr>
        <a:xfrm flipV="1">
          <a:off x="17018000" y="6060017"/>
          <a:ext cx="0" cy="15362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24571</xdr:rowOff>
    </xdr:from>
    <xdr:ext cx="762000" cy="259045"/>
    <xdr:sp macro="" textlink="">
      <xdr:nvSpPr>
        <xdr:cNvPr id="371" name="公債費負担の状況最小値テキスト"/>
        <xdr:cNvSpPr txBox="1"/>
      </xdr:nvSpPr>
      <xdr:spPr>
        <a:xfrm>
          <a:off x="17106900" y="75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52494</xdr:rowOff>
    </xdr:from>
    <xdr:to>
      <xdr:col>24</xdr:col>
      <xdr:colOff>647700</xdr:colOff>
      <xdr:row>44</xdr:row>
      <xdr:rowOff>52494</xdr:rowOff>
    </xdr:to>
    <xdr:cxnSp macro="">
      <xdr:nvCxnSpPr>
        <xdr:cNvPr id="372" name="直線コネクタ 371"/>
        <xdr:cNvCxnSpPr/>
      </xdr:nvCxnSpPr>
      <xdr:spPr>
        <a:xfrm>
          <a:off x="16929100" y="759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145644</xdr:rowOff>
    </xdr:from>
    <xdr:ext cx="762000" cy="259045"/>
    <xdr:sp macro="" textlink="">
      <xdr:nvSpPr>
        <xdr:cNvPr id="373" name="公債費負担の状況最大値テキスト"/>
        <xdr:cNvSpPr txBox="1"/>
      </xdr:nvSpPr>
      <xdr:spPr>
        <a:xfrm>
          <a:off x="17106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59267</xdr:rowOff>
    </xdr:from>
    <xdr:to>
      <xdr:col>24</xdr:col>
      <xdr:colOff>647700</xdr:colOff>
      <xdr:row>35</xdr:row>
      <xdr:rowOff>59267</xdr:rowOff>
    </xdr:to>
    <xdr:cxnSp macro="">
      <xdr:nvCxnSpPr>
        <xdr:cNvPr id="374" name="直線コネクタ 373"/>
        <xdr:cNvCxnSpPr/>
      </xdr:nvCxnSpPr>
      <xdr:spPr>
        <a:xfrm>
          <a:off x="16929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11854</xdr:rowOff>
    </xdr:from>
    <xdr:to>
      <xdr:col>24</xdr:col>
      <xdr:colOff>558800</xdr:colOff>
      <xdr:row>41</xdr:row>
      <xdr:rowOff>11854</xdr:rowOff>
    </xdr:to>
    <xdr:cxnSp macro="">
      <xdr:nvCxnSpPr>
        <xdr:cNvPr id="375" name="直線コネクタ 374"/>
        <xdr:cNvCxnSpPr/>
      </xdr:nvCxnSpPr>
      <xdr:spPr>
        <a:xfrm>
          <a:off x="16179800" y="70413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28381</xdr:rowOff>
    </xdr:from>
    <xdr:ext cx="762000" cy="259045"/>
    <xdr:sp macro="" textlink="">
      <xdr:nvSpPr>
        <xdr:cNvPr id="376" name="公債費負担の状況平均値テキスト"/>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11854</xdr:rowOff>
    </xdr:from>
    <xdr:to>
      <xdr:col>24</xdr:col>
      <xdr:colOff>609600</xdr:colOff>
      <xdr:row>40</xdr:row>
      <xdr:rowOff>113454</xdr:rowOff>
    </xdr:to>
    <xdr:sp macro="" textlink="">
      <xdr:nvSpPr>
        <xdr:cNvPr id="377" name="フローチャート : 判断 376"/>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11854</xdr:rowOff>
    </xdr:from>
    <xdr:to>
      <xdr:col>23</xdr:col>
      <xdr:colOff>406400</xdr:colOff>
      <xdr:row>41</xdr:row>
      <xdr:rowOff>27940</xdr:rowOff>
    </xdr:to>
    <xdr:cxnSp macro="">
      <xdr:nvCxnSpPr>
        <xdr:cNvPr id="378" name="直線コネクタ 377"/>
        <xdr:cNvCxnSpPr/>
      </xdr:nvCxnSpPr>
      <xdr:spPr>
        <a:xfrm flipV="1">
          <a:off x="15290800" y="704130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44027</xdr:rowOff>
    </xdr:from>
    <xdr:to>
      <xdr:col>23</xdr:col>
      <xdr:colOff>457200</xdr:colOff>
      <xdr:row>40</xdr:row>
      <xdr:rowOff>145627</xdr:rowOff>
    </xdr:to>
    <xdr:sp macro="" textlink="">
      <xdr:nvSpPr>
        <xdr:cNvPr id="379" name="フローチャート : 判断 378"/>
        <xdr:cNvSpPr/>
      </xdr:nvSpPr>
      <xdr:spPr>
        <a:xfrm>
          <a:off x="16129000" y="690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155804</xdr:rowOff>
    </xdr:from>
    <xdr:ext cx="736600" cy="259045"/>
    <xdr:sp macro="" textlink="">
      <xdr:nvSpPr>
        <xdr:cNvPr id="380" name="テキスト ボックス 379"/>
        <xdr:cNvSpPr txBox="1"/>
      </xdr:nvSpPr>
      <xdr:spPr>
        <a:xfrm>
          <a:off x="15798800" y="667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27940</xdr:rowOff>
    </xdr:from>
    <xdr:to>
      <xdr:col>22</xdr:col>
      <xdr:colOff>203200</xdr:colOff>
      <xdr:row>41</xdr:row>
      <xdr:rowOff>68156</xdr:rowOff>
    </xdr:to>
    <xdr:cxnSp macro="">
      <xdr:nvCxnSpPr>
        <xdr:cNvPr id="381" name="直線コネクタ 380"/>
        <xdr:cNvCxnSpPr/>
      </xdr:nvCxnSpPr>
      <xdr:spPr>
        <a:xfrm flipV="1">
          <a:off x="14401800" y="705739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113877</xdr:rowOff>
    </xdr:from>
    <xdr:to>
      <xdr:col>22</xdr:col>
      <xdr:colOff>254000</xdr:colOff>
      <xdr:row>42</xdr:row>
      <xdr:rowOff>44027</xdr:rowOff>
    </xdr:to>
    <xdr:sp macro="" textlink="">
      <xdr:nvSpPr>
        <xdr:cNvPr id="382" name="フローチャート : 判断 381"/>
        <xdr:cNvSpPr/>
      </xdr:nvSpPr>
      <xdr:spPr>
        <a:xfrm>
          <a:off x="15240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28804</xdr:rowOff>
    </xdr:from>
    <xdr:ext cx="762000" cy="259045"/>
    <xdr:sp macro="" textlink="">
      <xdr:nvSpPr>
        <xdr:cNvPr id="383" name="テキスト ボックス 382"/>
        <xdr:cNvSpPr txBox="1"/>
      </xdr:nvSpPr>
      <xdr:spPr>
        <a:xfrm>
          <a:off x="14909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68156</xdr:rowOff>
    </xdr:from>
    <xdr:to>
      <xdr:col>21</xdr:col>
      <xdr:colOff>0</xdr:colOff>
      <xdr:row>41</xdr:row>
      <xdr:rowOff>124460</xdr:rowOff>
    </xdr:to>
    <xdr:cxnSp macro="">
      <xdr:nvCxnSpPr>
        <xdr:cNvPr id="384" name="直線コネクタ 383"/>
        <xdr:cNvCxnSpPr/>
      </xdr:nvCxnSpPr>
      <xdr:spPr>
        <a:xfrm flipV="1">
          <a:off x="13512800" y="709760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162137</xdr:rowOff>
    </xdr:from>
    <xdr:to>
      <xdr:col>21</xdr:col>
      <xdr:colOff>50800</xdr:colOff>
      <xdr:row>42</xdr:row>
      <xdr:rowOff>92287</xdr:rowOff>
    </xdr:to>
    <xdr:sp macro="" textlink="">
      <xdr:nvSpPr>
        <xdr:cNvPr id="385" name="フローチャート : 判断 384"/>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77064</xdr:rowOff>
    </xdr:from>
    <xdr:ext cx="762000" cy="259045"/>
    <xdr:sp macro="" textlink="">
      <xdr:nvSpPr>
        <xdr:cNvPr id="386" name="テキスト ボックス 385"/>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6773</xdr:rowOff>
    </xdr:from>
    <xdr:to>
      <xdr:col>19</xdr:col>
      <xdr:colOff>533400</xdr:colOff>
      <xdr:row>42</xdr:row>
      <xdr:rowOff>108373</xdr:rowOff>
    </xdr:to>
    <xdr:sp macro="" textlink="">
      <xdr:nvSpPr>
        <xdr:cNvPr id="387" name="フローチャート : 判断 386"/>
        <xdr:cNvSpPr/>
      </xdr:nvSpPr>
      <xdr:spPr>
        <a:xfrm>
          <a:off x="13462000" y="720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93150</xdr:rowOff>
    </xdr:from>
    <xdr:ext cx="762000" cy="259045"/>
    <xdr:sp macro="" textlink="">
      <xdr:nvSpPr>
        <xdr:cNvPr id="388" name="テキスト ボックス 387"/>
        <xdr:cNvSpPr txBox="1"/>
      </xdr:nvSpPr>
      <xdr:spPr>
        <a:xfrm>
          <a:off x="13131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132504</xdr:rowOff>
    </xdr:from>
    <xdr:to>
      <xdr:col>24</xdr:col>
      <xdr:colOff>609600</xdr:colOff>
      <xdr:row>41</xdr:row>
      <xdr:rowOff>62654</xdr:rowOff>
    </xdr:to>
    <xdr:sp macro="" textlink="">
      <xdr:nvSpPr>
        <xdr:cNvPr id="394" name="円/楕円 393"/>
        <xdr:cNvSpPr/>
      </xdr:nvSpPr>
      <xdr:spPr>
        <a:xfrm>
          <a:off x="169672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104581</xdr:rowOff>
    </xdr:from>
    <xdr:ext cx="762000" cy="259045"/>
    <xdr:sp macro="" textlink="">
      <xdr:nvSpPr>
        <xdr:cNvPr id="395" name="公債費負担の状況該当値テキスト"/>
        <xdr:cNvSpPr txBox="1"/>
      </xdr:nvSpPr>
      <xdr:spPr>
        <a:xfrm>
          <a:off x="17106900" y="696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132504</xdr:rowOff>
    </xdr:from>
    <xdr:to>
      <xdr:col>23</xdr:col>
      <xdr:colOff>457200</xdr:colOff>
      <xdr:row>41</xdr:row>
      <xdr:rowOff>62654</xdr:rowOff>
    </xdr:to>
    <xdr:sp macro="" textlink="">
      <xdr:nvSpPr>
        <xdr:cNvPr id="396" name="円/楕円 395"/>
        <xdr:cNvSpPr/>
      </xdr:nvSpPr>
      <xdr:spPr>
        <a:xfrm>
          <a:off x="16129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47431</xdr:rowOff>
    </xdr:from>
    <xdr:ext cx="736600" cy="259045"/>
    <xdr:sp macro="" textlink="">
      <xdr:nvSpPr>
        <xdr:cNvPr id="397" name="テキスト ボックス 396"/>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148590</xdr:rowOff>
    </xdr:from>
    <xdr:to>
      <xdr:col>22</xdr:col>
      <xdr:colOff>254000</xdr:colOff>
      <xdr:row>41</xdr:row>
      <xdr:rowOff>78740</xdr:rowOff>
    </xdr:to>
    <xdr:sp macro="" textlink="">
      <xdr:nvSpPr>
        <xdr:cNvPr id="398" name="円/楕円 397"/>
        <xdr:cNvSpPr/>
      </xdr:nvSpPr>
      <xdr:spPr>
        <a:xfrm>
          <a:off x="15240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88917</xdr:rowOff>
    </xdr:from>
    <xdr:ext cx="762000" cy="259045"/>
    <xdr:sp macro="" textlink="">
      <xdr:nvSpPr>
        <xdr:cNvPr id="399" name="テキスト ボックス 398"/>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17356</xdr:rowOff>
    </xdr:from>
    <xdr:to>
      <xdr:col>21</xdr:col>
      <xdr:colOff>50800</xdr:colOff>
      <xdr:row>41</xdr:row>
      <xdr:rowOff>118956</xdr:rowOff>
    </xdr:to>
    <xdr:sp macro="" textlink="">
      <xdr:nvSpPr>
        <xdr:cNvPr id="400" name="円/楕円 399"/>
        <xdr:cNvSpPr/>
      </xdr:nvSpPr>
      <xdr:spPr>
        <a:xfrm>
          <a:off x="14351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129133</xdr:rowOff>
    </xdr:from>
    <xdr:ext cx="762000" cy="259045"/>
    <xdr:sp macro="" textlink="">
      <xdr:nvSpPr>
        <xdr:cNvPr id="401" name="テキスト ボックス 400"/>
        <xdr:cNvSpPr txBox="1"/>
      </xdr:nvSpPr>
      <xdr:spPr>
        <a:xfrm>
          <a:off x="14020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73660</xdr:rowOff>
    </xdr:from>
    <xdr:to>
      <xdr:col>19</xdr:col>
      <xdr:colOff>533400</xdr:colOff>
      <xdr:row>42</xdr:row>
      <xdr:rowOff>3810</xdr:rowOff>
    </xdr:to>
    <xdr:sp macro="" textlink="">
      <xdr:nvSpPr>
        <xdr:cNvPr id="402" name="円/楕円 401"/>
        <xdr:cNvSpPr/>
      </xdr:nvSpPr>
      <xdr:spPr>
        <a:xfrm>
          <a:off x="13462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13987</xdr:rowOff>
    </xdr:from>
    <xdr:ext cx="762000" cy="259045"/>
    <xdr:sp macro="" textlink="">
      <xdr:nvSpPr>
        <xdr:cNvPr id="403" name="テキスト ボックス 402"/>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a:t>
          </a:r>
          <a:r>
            <a:rPr lang="ja-JP" altLang="en-US" sz="1100" b="0" i="0" u="none" strike="noStrike" baseline="0" smtClean="0">
              <a:solidFill>
                <a:schemeClr val="dk1"/>
              </a:solidFill>
              <a:latin typeface="+mn-ea"/>
              <a:ea typeface="+mn-ea"/>
              <a:cs typeface="+mn-cs"/>
            </a:rPr>
            <a:t>将来負担額は、新規地方債の発行抑制による地方債現在高の減少及び充当可能財源である基金の増加により比率が年々減少している。</a:t>
          </a:r>
          <a:endParaRPr lang="en-US" altLang="ja-JP" sz="1100" b="0" i="0" u="none" strike="noStrike" baseline="0" smtClean="0">
            <a:solidFill>
              <a:schemeClr val="dk1"/>
            </a:solidFill>
            <a:latin typeface="+mn-ea"/>
            <a:ea typeface="+mn-ea"/>
            <a:cs typeface="+mn-cs"/>
          </a:endParaRPr>
        </a:p>
        <a:p>
          <a:r>
            <a:rPr lang="ja-JP" altLang="en-US" sz="1100" b="0" i="0" u="none" strike="noStrike" baseline="0" smtClean="0">
              <a:solidFill>
                <a:schemeClr val="dk1"/>
              </a:solidFill>
              <a:latin typeface="+mn-ea"/>
              <a:ea typeface="+mn-ea"/>
              <a:cs typeface="+mn-cs"/>
            </a:rPr>
            <a:t>　また、平成</a:t>
          </a:r>
          <a:r>
            <a:rPr lang="en-US" altLang="ja-JP" sz="1100" b="0" i="0" u="none" strike="noStrike" baseline="0" smtClean="0">
              <a:solidFill>
                <a:schemeClr val="dk1"/>
              </a:solidFill>
              <a:latin typeface="+mn-ea"/>
              <a:ea typeface="+mn-ea"/>
              <a:cs typeface="+mn-cs"/>
            </a:rPr>
            <a:t>27</a:t>
          </a:r>
          <a:r>
            <a:rPr lang="ja-JP" altLang="en-US" sz="1100" b="0" i="0" u="none" strike="noStrike" baseline="0" smtClean="0">
              <a:solidFill>
                <a:schemeClr val="dk1"/>
              </a:solidFill>
              <a:latin typeface="+mn-ea"/>
              <a:ea typeface="+mn-ea"/>
              <a:cs typeface="+mn-cs"/>
            </a:rPr>
            <a:t>年度からは充当可能財源等が将来負担額を上回り将来負担比率は算定されていない。</a:t>
          </a:r>
          <a:endParaRPr lang="en-US" altLang="ja-JP" sz="1100" b="0" i="0" u="none" strike="noStrike" baseline="0" smtClean="0">
            <a:solidFill>
              <a:schemeClr val="dk1"/>
            </a:solidFill>
            <a:latin typeface="+mn-ea"/>
            <a:ea typeface="+mn-ea"/>
            <a:cs typeface="+mn-cs"/>
          </a:endParaRPr>
        </a:p>
        <a:p>
          <a:r>
            <a:rPr lang="ja-JP" altLang="en-US" sz="1100" b="0" i="0" u="none" strike="noStrike" baseline="0" smtClean="0">
              <a:solidFill>
                <a:schemeClr val="dk1"/>
              </a:solidFill>
              <a:latin typeface="+mn-ea"/>
              <a:ea typeface="+mn-ea"/>
              <a:cs typeface="+mn-cs"/>
            </a:rPr>
            <a:t>　今後も計画的な事業執行により、現在の水準を維持する</a:t>
          </a:r>
          <a:endParaRPr kumimoji="1" lang="ja-JP" altLang="en-US" sz="1300">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117757</xdr:rowOff>
    </xdr:to>
    <xdr:cxnSp macro="">
      <xdr:nvCxnSpPr>
        <xdr:cNvPr id="432" name="直線コネクタ 431"/>
        <xdr:cNvCxnSpPr/>
      </xdr:nvCxnSpPr>
      <xdr:spPr>
        <a:xfrm flipV="1">
          <a:off x="17018000" y="2370667"/>
          <a:ext cx="0" cy="16904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89834</xdr:rowOff>
    </xdr:from>
    <xdr:ext cx="762000" cy="259045"/>
    <xdr:sp macro="" textlink="">
      <xdr:nvSpPr>
        <xdr:cNvPr id="433" name="将来負担の状況最小値テキスト"/>
        <xdr:cNvSpPr txBox="1"/>
      </xdr:nvSpPr>
      <xdr:spPr>
        <a:xfrm>
          <a:off x="17106900" y="403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126.1</a:t>
          </a:r>
          <a:endParaRPr kumimoji="1" lang="ja-JP" altLang="en-US" sz="1000" b="1">
            <a:latin typeface="ＭＳ Ｐゴシック"/>
          </a:endParaRPr>
        </a:p>
      </xdr:txBody>
    </xdr:sp>
    <xdr:clientData/>
  </xdr:oneCellAnchor>
  <xdr:twoCellAnchor>
    <xdr:from>
      <xdr:col>24</xdr:col>
      <xdr:colOff>469900</xdr:colOff>
      <xdr:row>23</xdr:row>
      <xdr:rowOff>117757</xdr:rowOff>
    </xdr:from>
    <xdr:to>
      <xdr:col>24</xdr:col>
      <xdr:colOff>647700</xdr:colOff>
      <xdr:row>23</xdr:row>
      <xdr:rowOff>117757</xdr:rowOff>
    </xdr:to>
    <xdr:cxnSp macro="">
      <xdr:nvCxnSpPr>
        <xdr:cNvPr id="434" name="直線コネクタ 433"/>
        <xdr:cNvCxnSpPr/>
      </xdr:nvCxnSpPr>
      <xdr:spPr>
        <a:xfrm>
          <a:off x="16929100" y="4061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15</xdr:row>
      <xdr:rowOff>6703</xdr:rowOff>
    </xdr:from>
    <xdr:to>
      <xdr:col>22</xdr:col>
      <xdr:colOff>203200</xdr:colOff>
      <xdr:row>16</xdr:row>
      <xdr:rowOff>167710</xdr:rowOff>
    </xdr:to>
    <xdr:cxnSp macro="">
      <xdr:nvCxnSpPr>
        <xdr:cNvPr id="437" name="直線コネクタ 436"/>
        <xdr:cNvCxnSpPr/>
      </xdr:nvCxnSpPr>
      <xdr:spPr>
        <a:xfrm flipV="1">
          <a:off x="14401800" y="2578453"/>
          <a:ext cx="889000" cy="33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39387</xdr:rowOff>
    </xdr:from>
    <xdr:ext cx="762000" cy="259045"/>
    <xdr:sp macro="" textlink="">
      <xdr:nvSpPr>
        <xdr:cNvPr id="438" name="将来負担の状況平均値テキスト"/>
        <xdr:cNvSpPr txBox="1"/>
      </xdr:nvSpPr>
      <xdr:spPr>
        <a:xfrm>
          <a:off x="17106900" y="2782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36.6</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67310</xdr:rowOff>
    </xdr:from>
    <xdr:to>
      <xdr:col>24</xdr:col>
      <xdr:colOff>609600</xdr:colOff>
      <xdr:row>16</xdr:row>
      <xdr:rowOff>168910</xdr:rowOff>
    </xdr:to>
    <xdr:sp macro="" textlink="">
      <xdr:nvSpPr>
        <xdr:cNvPr id="439" name="フローチャート : 判断 438"/>
        <xdr:cNvSpPr/>
      </xdr:nvSpPr>
      <xdr:spPr>
        <a:xfrm>
          <a:off x="169672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16</xdr:row>
      <xdr:rowOff>167710</xdr:rowOff>
    </xdr:from>
    <xdr:to>
      <xdr:col>21</xdr:col>
      <xdr:colOff>0</xdr:colOff>
      <xdr:row>18</xdr:row>
      <xdr:rowOff>9807</xdr:rowOff>
    </xdr:to>
    <xdr:cxnSp macro="">
      <xdr:nvCxnSpPr>
        <xdr:cNvPr id="440" name="直線コネクタ 439"/>
        <xdr:cNvCxnSpPr/>
      </xdr:nvCxnSpPr>
      <xdr:spPr>
        <a:xfrm flipV="1">
          <a:off x="13512800" y="2910910"/>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132997</xdr:rowOff>
    </xdr:from>
    <xdr:to>
      <xdr:col>23</xdr:col>
      <xdr:colOff>457200</xdr:colOff>
      <xdr:row>17</xdr:row>
      <xdr:rowOff>63147</xdr:rowOff>
    </xdr:to>
    <xdr:sp macro="" textlink="">
      <xdr:nvSpPr>
        <xdr:cNvPr id="441" name="フローチャート : 判断 440"/>
        <xdr:cNvSpPr/>
      </xdr:nvSpPr>
      <xdr:spPr>
        <a:xfrm>
          <a:off x="16129000" y="287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73324</xdr:rowOff>
    </xdr:from>
    <xdr:ext cx="736600" cy="259045"/>
    <xdr:sp macro="" textlink="">
      <xdr:nvSpPr>
        <xdr:cNvPr id="442" name="テキスト ボックス 441"/>
        <xdr:cNvSpPr txBox="1"/>
      </xdr:nvSpPr>
      <xdr:spPr>
        <a:xfrm>
          <a:off x="15798800" y="2645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22</xdr:col>
      <xdr:colOff>152400</xdr:colOff>
      <xdr:row>18</xdr:row>
      <xdr:rowOff>50165</xdr:rowOff>
    </xdr:from>
    <xdr:to>
      <xdr:col>22</xdr:col>
      <xdr:colOff>254000</xdr:colOff>
      <xdr:row>18</xdr:row>
      <xdr:rowOff>151765</xdr:rowOff>
    </xdr:to>
    <xdr:sp macro="" textlink="">
      <xdr:nvSpPr>
        <xdr:cNvPr id="443" name="フローチャート : 判断 442"/>
        <xdr:cNvSpPr/>
      </xdr:nvSpPr>
      <xdr:spPr>
        <a:xfrm>
          <a:off x="15240000" y="31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136542</xdr:rowOff>
    </xdr:from>
    <xdr:ext cx="762000" cy="259045"/>
    <xdr:sp macro="" textlink="">
      <xdr:nvSpPr>
        <xdr:cNvPr id="444" name="テキスト ボックス 443"/>
        <xdr:cNvSpPr txBox="1"/>
      </xdr:nvSpPr>
      <xdr:spPr>
        <a:xfrm>
          <a:off x="14909800" y="322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20</xdr:col>
      <xdr:colOff>635000</xdr:colOff>
      <xdr:row>19</xdr:row>
      <xdr:rowOff>89182</xdr:rowOff>
    </xdr:from>
    <xdr:to>
      <xdr:col>21</xdr:col>
      <xdr:colOff>50800</xdr:colOff>
      <xdr:row>20</xdr:row>
      <xdr:rowOff>19332</xdr:rowOff>
    </xdr:to>
    <xdr:sp macro="" textlink="">
      <xdr:nvSpPr>
        <xdr:cNvPr id="445" name="フローチャート : 判断 444"/>
        <xdr:cNvSpPr/>
      </xdr:nvSpPr>
      <xdr:spPr>
        <a:xfrm>
          <a:off x="14351000" y="334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4109</xdr:rowOff>
    </xdr:from>
    <xdr:ext cx="762000" cy="259045"/>
    <xdr:sp macro="" textlink="">
      <xdr:nvSpPr>
        <xdr:cNvPr id="446" name="テキスト ボックス 445"/>
        <xdr:cNvSpPr txBox="1"/>
      </xdr:nvSpPr>
      <xdr:spPr>
        <a:xfrm>
          <a:off x="14020800" y="343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76.6</a:t>
          </a:r>
          <a:endParaRPr kumimoji="1" lang="ja-JP" altLang="en-US" sz="1000" b="1">
            <a:solidFill>
              <a:srgbClr val="000080"/>
            </a:solidFill>
            <a:latin typeface="ＭＳ Ｐゴシック"/>
          </a:endParaRPr>
        </a:p>
      </xdr:txBody>
    </xdr:sp>
    <xdr:clientData/>
  </xdr:oneCellAnchor>
  <xdr:twoCellAnchor>
    <xdr:from>
      <xdr:col>19</xdr:col>
      <xdr:colOff>431800</xdr:colOff>
      <xdr:row>20</xdr:row>
      <xdr:rowOff>41063</xdr:rowOff>
    </xdr:from>
    <xdr:to>
      <xdr:col>19</xdr:col>
      <xdr:colOff>533400</xdr:colOff>
      <xdr:row>20</xdr:row>
      <xdr:rowOff>142663</xdr:rowOff>
    </xdr:to>
    <xdr:sp macro="" textlink="">
      <xdr:nvSpPr>
        <xdr:cNvPr id="447" name="フローチャート : 判断 446"/>
        <xdr:cNvSpPr/>
      </xdr:nvSpPr>
      <xdr:spPr>
        <a:xfrm>
          <a:off x="13462000" y="347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127440</xdr:rowOff>
    </xdr:from>
    <xdr:ext cx="762000" cy="259045"/>
    <xdr:sp macro="" textlink="">
      <xdr:nvSpPr>
        <xdr:cNvPr id="448" name="テキスト ボックス 447"/>
        <xdr:cNvSpPr txBox="1"/>
      </xdr:nvSpPr>
      <xdr:spPr>
        <a:xfrm>
          <a:off x="13131800" y="355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152400</xdr:colOff>
      <xdr:row>14</xdr:row>
      <xdr:rowOff>127353</xdr:rowOff>
    </xdr:from>
    <xdr:to>
      <xdr:col>22</xdr:col>
      <xdr:colOff>254000</xdr:colOff>
      <xdr:row>15</xdr:row>
      <xdr:rowOff>57503</xdr:rowOff>
    </xdr:to>
    <xdr:sp macro="" textlink="">
      <xdr:nvSpPr>
        <xdr:cNvPr id="454" name="円/楕円 453"/>
        <xdr:cNvSpPr/>
      </xdr:nvSpPr>
      <xdr:spPr>
        <a:xfrm>
          <a:off x="15240000" y="252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67680</xdr:rowOff>
    </xdr:from>
    <xdr:ext cx="762000" cy="259045"/>
    <xdr:sp macro="" textlink="">
      <xdr:nvSpPr>
        <xdr:cNvPr id="455" name="テキスト ボックス 454"/>
        <xdr:cNvSpPr txBox="1"/>
      </xdr:nvSpPr>
      <xdr:spPr>
        <a:xfrm>
          <a:off x="14909800" y="2296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116910</xdr:rowOff>
    </xdr:from>
    <xdr:to>
      <xdr:col>21</xdr:col>
      <xdr:colOff>50800</xdr:colOff>
      <xdr:row>17</xdr:row>
      <xdr:rowOff>47060</xdr:rowOff>
    </xdr:to>
    <xdr:sp macro="" textlink="">
      <xdr:nvSpPr>
        <xdr:cNvPr id="456" name="円/楕円 455"/>
        <xdr:cNvSpPr/>
      </xdr:nvSpPr>
      <xdr:spPr>
        <a:xfrm>
          <a:off x="14351000" y="28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57237</xdr:rowOff>
    </xdr:from>
    <xdr:ext cx="762000" cy="259045"/>
    <xdr:sp macro="" textlink="">
      <xdr:nvSpPr>
        <xdr:cNvPr id="457" name="テキスト ボックス 456"/>
        <xdr:cNvSpPr txBox="1"/>
      </xdr:nvSpPr>
      <xdr:spPr>
        <a:xfrm>
          <a:off x="14020800" y="2628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40.3</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130457</xdr:rowOff>
    </xdr:from>
    <xdr:to>
      <xdr:col>19</xdr:col>
      <xdr:colOff>533400</xdr:colOff>
      <xdr:row>18</xdr:row>
      <xdr:rowOff>60607</xdr:rowOff>
    </xdr:to>
    <xdr:sp macro="" textlink="">
      <xdr:nvSpPr>
        <xdr:cNvPr id="458" name="円/楕円 457"/>
        <xdr:cNvSpPr/>
      </xdr:nvSpPr>
      <xdr:spPr>
        <a:xfrm>
          <a:off x="13462000" y="304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70784</xdr:rowOff>
    </xdr:from>
    <xdr:ext cx="762000" cy="259045"/>
    <xdr:sp macro="" textlink="">
      <xdr:nvSpPr>
        <xdr:cNvPr id="459" name="テキスト ボックス 458"/>
        <xdr:cNvSpPr txBox="1"/>
      </xdr:nvSpPr>
      <xdr:spPr>
        <a:xfrm>
          <a:off x="13131800" y="281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北海道歌志内市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3,524
3,519
55.95
4,634,122
4,508,001
126,121
2,371,871
4,079,986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a:t>
          </a:r>
          <a:r>
            <a:rPr lang="ja-JP" altLang="en-US" sz="1100" b="0" i="0" u="none" strike="noStrike" baseline="0" smtClean="0">
              <a:solidFill>
                <a:schemeClr val="dk1"/>
              </a:solidFill>
              <a:latin typeface="+mn-ea"/>
              <a:ea typeface="+mn-ea"/>
              <a:cs typeface="+mn-cs"/>
            </a:rPr>
            <a:t>平成</a:t>
          </a:r>
          <a:r>
            <a:rPr lang="en-US" altLang="ja-JP" sz="1100" b="0" i="0" u="none" strike="noStrike" baseline="0" smtClean="0">
              <a:solidFill>
                <a:schemeClr val="dk1"/>
              </a:solidFill>
              <a:latin typeface="+mn-ea"/>
              <a:ea typeface="+mn-ea"/>
              <a:cs typeface="+mn-cs"/>
            </a:rPr>
            <a:t>11</a:t>
          </a:r>
          <a:r>
            <a:rPr lang="ja-JP" altLang="en-US" sz="1100" b="0" i="0" u="none" strike="noStrike" baseline="0" smtClean="0">
              <a:solidFill>
                <a:schemeClr val="dk1"/>
              </a:solidFill>
              <a:latin typeface="+mn-ea"/>
              <a:ea typeface="+mn-ea"/>
              <a:cs typeface="+mn-cs"/>
            </a:rPr>
            <a:t>年度から行財政改革推進計画に基づき、原則退職者不補充（一般職は平成</a:t>
          </a:r>
          <a:r>
            <a:rPr lang="en-US" altLang="ja-JP" sz="1100" b="0" i="0" u="none" strike="noStrike" baseline="0" smtClean="0">
              <a:solidFill>
                <a:schemeClr val="dk1"/>
              </a:solidFill>
              <a:latin typeface="+mn-ea"/>
              <a:ea typeface="+mn-ea"/>
              <a:cs typeface="+mn-cs"/>
            </a:rPr>
            <a:t>7</a:t>
          </a:r>
          <a:r>
            <a:rPr lang="ja-JP" altLang="en-US" sz="1100" b="0" i="0" u="none" strike="noStrike" baseline="0" smtClean="0">
              <a:solidFill>
                <a:schemeClr val="dk1"/>
              </a:solidFill>
              <a:latin typeface="+mn-ea"/>
              <a:ea typeface="+mn-ea"/>
              <a:cs typeface="+mn-cs"/>
            </a:rPr>
            <a:t>年度から</a:t>
          </a:r>
          <a:r>
            <a:rPr lang="en-US" altLang="ja-JP" sz="1100" b="0" i="0" u="none" strike="noStrike" baseline="0" smtClean="0">
              <a:solidFill>
                <a:schemeClr val="dk1"/>
              </a:solidFill>
              <a:latin typeface="+mn-ea"/>
              <a:ea typeface="+mn-ea"/>
              <a:cs typeface="+mn-cs"/>
            </a:rPr>
            <a:t>25</a:t>
          </a:r>
          <a:r>
            <a:rPr lang="ja-JP" altLang="en-US" sz="1100" b="0" i="0" u="none" strike="noStrike" baseline="0" smtClean="0">
              <a:solidFill>
                <a:schemeClr val="dk1"/>
              </a:solidFill>
              <a:latin typeface="+mn-ea"/>
              <a:ea typeface="+mn-ea"/>
              <a:cs typeface="+mn-cs"/>
            </a:rPr>
            <a:t>年度まで不補充）としてきたことにより、平成</a:t>
          </a:r>
          <a:r>
            <a:rPr lang="en-US" altLang="ja-JP" sz="1100" b="0" i="0" u="none" strike="noStrike" baseline="0" smtClean="0">
              <a:solidFill>
                <a:schemeClr val="dk1"/>
              </a:solidFill>
              <a:latin typeface="+mn-ea"/>
              <a:ea typeface="+mn-ea"/>
              <a:cs typeface="+mn-cs"/>
            </a:rPr>
            <a:t>28</a:t>
          </a:r>
          <a:r>
            <a:rPr lang="ja-JP" altLang="en-US" sz="1100" b="0" i="0" u="none" strike="noStrike" baseline="0" smtClean="0">
              <a:solidFill>
                <a:schemeClr val="dk1"/>
              </a:solidFill>
              <a:latin typeface="+mn-ea"/>
              <a:ea typeface="+mn-ea"/>
              <a:cs typeface="+mn-cs"/>
            </a:rPr>
            <a:t>年度の職員数</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101</a:t>
          </a:r>
          <a:r>
            <a:rPr lang="ja-JP" altLang="ja-JP" sz="1100" b="0" i="0" baseline="0">
              <a:solidFill>
                <a:schemeClr val="dk1"/>
              </a:solidFill>
              <a:effectLst/>
              <a:latin typeface="+mn-lt"/>
              <a:ea typeface="+mn-ea"/>
              <a:cs typeface="+mn-cs"/>
            </a:rPr>
            <a:t>人）</a:t>
          </a:r>
          <a:r>
            <a:rPr lang="ja-JP" altLang="en-US" sz="1100" b="0" i="0" u="none" strike="noStrike" baseline="0" smtClean="0">
              <a:solidFill>
                <a:schemeClr val="dk1"/>
              </a:solidFill>
              <a:latin typeface="+mn-ea"/>
              <a:ea typeface="+mn-ea"/>
              <a:cs typeface="+mn-cs"/>
            </a:rPr>
            <a:t>は平成</a:t>
          </a:r>
          <a:r>
            <a:rPr lang="en-US" altLang="ja-JP" sz="1100" b="0" i="0" u="none" strike="noStrike" baseline="0" smtClean="0">
              <a:solidFill>
                <a:schemeClr val="dk1"/>
              </a:solidFill>
              <a:latin typeface="+mn-ea"/>
              <a:ea typeface="+mn-ea"/>
              <a:cs typeface="+mn-cs"/>
            </a:rPr>
            <a:t>11</a:t>
          </a:r>
          <a:r>
            <a:rPr lang="ja-JP" altLang="en-US" sz="1100" b="0" i="0" u="none" strike="noStrike" baseline="0" smtClean="0">
              <a:solidFill>
                <a:schemeClr val="dk1"/>
              </a:solidFill>
              <a:latin typeface="+mn-ea"/>
              <a:ea typeface="+mn-ea"/>
              <a:cs typeface="+mn-cs"/>
            </a:rPr>
            <a:t>年度（</a:t>
          </a:r>
          <a:r>
            <a:rPr lang="en-US" altLang="ja-JP" sz="1100" b="0" i="0" u="none" strike="noStrike" baseline="0" smtClean="0">
              <a:solidFill>
                <a:schemeClr val="dk1"/>
              </a:solidFill>
              <a:latin typeface="+mn-ea"/>
              <a:ea typeface="+mn-ea"/>
              <a:cs typeface="+mn-cs"/>
            </a:rPr>
            <a:t>190</a:t>
          </a:r>
          <a:r>
            <a:rPr lang="ja-JP" altLang="en-US" sz="1100" b="0" i="0" u="none" strike="noStrike" baseline="0" smtClean="0">
              <a:solidFill>
                <a:schemeClr val="dk1"/>
              </a:solidFill>
              <a:latin typeface="+mn-ea"/>
              <a:ea typeface="+mn-ea"/>
              <a:cs typeface="+mn-cs"/>
            </a:rPr>
            <a:t>人）に比べ△</a:t>
          </a:r>
          <a:r>
            <a:rPr lang="en-US" altLang="ja-JP" sz="1100" b="0" i="0" u="none" strike="noStrike" baseline="0" smtClean="0">
              <a:solidFill>
                <a:schemeClr val="dk1"/>
              </a:solidFill>
              <a:latin typeface="+mn-ea"/>
              <a:ea typeface="+mn-ea"/>
              <a:cs typeface="+mn-cs"/>
            </a:rPr>
            <a:t>89</a:t>
          </a:r>
          <a:r>
            <a:rPr lang="ja-JP" altLang="en-US" sz="1100" b="0" i="0" u="none" strike="noStrike" baseline="0" smtClean="0">
              <a:solidFill>
                <a:schemeClr val="dk1"/>
              </a:solidFill>
              <a:latin typeface="+mn-ea"/>
              <a:ea typeface="+mn-ea"/>
              <a:cs typeface="+mn-cs"/>
            </a:rPr>
            <a:t>人（△</a:t>
          </a:r>
          <a:r>
            <a:rPr lang="en-US" altLang="ja-JP" sz="1100" b="0" i="0" u="none" strike="noStrike" baseline="0" smtClean="0">
              <a:solidFill>
                <a:schemeClr val="dk1"/>
              </a:solidFill>
              <a:latin typeface="+mn-ea"/>
              <a:ea typeface="+mn-ea"/>
              <a:cs typeface="+mn-cs"/>
            </a:rPr>
            <a:t>46.8</a:t>
          </a:r>
          <a:r>
            <a:rPr lang="ja-JP" altLang="en-US" sz="1100" b="0" i="0" u="none" strike="noStrike" baseline="0" smtClean="0">
              <a:solidFill>
                <a:schemeClr val="dk1"/>
              </a:solidFill>
              <a:latin typeface="+mn-ea"/>
              <a:ea typeface="+mn-ea"/>
              <a:cs typeface="+mn-cs"/>
            </a:rPr>
            <a:t>％）となっている。</a:t>
          </a:r>
          <a:endParaRPr lang="en-US" altLang="ja-JP" sz="1100" b="0" i="0" u="none" strike="noStrike" baseline="0" smtClean="0">
            <a:solidFill>
              <a:schemeClr val="dk1"/>
            </a:solidFill>
            <a:latin typeface="+mn-ea"/>
            <a:ea typeface="+mn-ea"/>
            <a:cs typeface="+mn-cs"/>
          </a:endParaRPr>
        </a:p>
        <a:p>
          <a:r>
            <a:rPr lang="ja-JP" altLang="en-US" sz="1100" b="0" i="0" u="none" strike="noStrike" baseline="0" smtClean="0">
              <a:solidFill>
                <a:schemeClr val="dk1"/>
              </a:solidFill>
              <a:latin typeface="+mn-ea"/>
              <a:ea typeface="+mn-ea"/>
              <a:cs typeface="+mn-cs"/>
            </a:rPr>
            <a:t>　また、ラスパイレス指数は低いものの、類似団体及び全国市町村平均と比較すると職員数が多いことから経常収支比率の人件費の割合が高くなっている。</a:t>
          </a:r>
          <a:endParaRPr lang="en-US" altLang="ja-JP" sz="1100" b="0" i="0" u="none" strike="noStrike" baseline="0" smtClean="0">
            <a:solidFill>
              <a:schemeClr val="dk1"/>
            </a:solidFill>
            <a:latin typeface="+mn-ea"/>
            <a:ea typeface="+mn-ea"/>
            <a:cs typeface="+mn-cs"/>
          </a:endParaRPr>
        </a:p>
        <a:p>
          <a:r>
            <a:rPr lang="ja-JP" altLang="en-US" sz="1100" b="0" i="0" u="none" strike="noStrike" baseline="0" smtClean="0">
              <a:solidFill>
                <a:schemeClr val="dk1"/>
              </a:solidFill>
              <a:latin typeface="+mn-ea"/>
              <a:ea typeface="+mn-ea"/>
              <a:cs typeface="+mn-cs"/>
            </a:rPr>
            <a:t>　今後は、組織機能の維持や職員の年齢構成の平準化を考慮しながら、更なる事務の効率化の促進などにより職員数の抑制に努める。</a:t>
          </a:r>
          <a:endParaRPr kumimoji="1" lang="ja-JP" altLang="en-US" sz="1300">
            <a:latin typeface="+mn-ea"/>
            <a:ea typeface="+mn-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88900</xdr:rowOff>
    </xdr:from>
    <xdr:to>
      <xdr:col>7</xdr:col>
      <xdr:colOff>15875</xdr:colOff>
      <xdr:row>39</xdr:row>
      <xdr:rowOff>54610</xdr:rowOff>
    </xdr:to>
    <xdr:cxnSp macro="">
      <xdr:nvCxnSpPr>
        <xdr:cNvPr id="61" name="直線コネクタ 60"/>
        <xdr:cNvCxnSpPr/>
      </xdr:nvCxnSpPr>
      <xdr:spPr>
        <a:xfrm flipV="1">
          <a:off x="4826000" y="55753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26687</xdr:rowOff>
    </xdr:from>
    <xdr:ext cx="762000" cy="259045"/>
    <xdr:sp macro="" textlink="">
      <xdr:nvSpPr>
        <xdr:cNvPr id="62" name="人件費最小値テキスト"/>
        <xdr:cNvSpPr txBox="1"/>
      </xdr:nvSpPr>
      <xdr:spPr>
        <a:xfrm>
          <a:off x="4914900" y="671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612775</xdr:colOff>
      <xdr:row>39</xdr:row>
      <xdr:rowOff>54610</xdr:rowOff>
    </xdr:from>
    <xdr:to>
      <xdr:col>7</xdr:col>
      <xdr:colOff>104775</xdr:colOff>
      <xdr:row>39</xdr:row>
      <xdr:rowOff>54610</xdr:rowOff>
    </xdr:to>
    <xdr:cxnSp macro="">
      <xdr:nvCxnSpPr>
        <xdr:cNvPr id="63" name="直線コネクタ 62"/>
        <xdr:cNvCxnSpPr/>
      </xdr:nvCxnSpPr>
      <xdr:spPr>
        <a:xfrm>
          <a:off x="4737100" y="674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3827</xdr:rowOff>
    </xdr:from>
    <xdr:ext cx="762000" cy="259045"/>
    <xdr:sp macro="" textlink="">
      <xdr:nvSpPr>
        <xdr:cNvPr id="64"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612775</xdr:colOff>
      <xdr:row>32</xdr:row>
      <xdr:rowOff>88900</xdr:rowOff>
    </xdr:from>
    <xdr:to>
      <xdr:col>7</xdr:col>
      <xdr:colOff>104775</xdr:colOff>
      <xdr:row>32</xdr:row>
      <xdr:rowOff>88900</xdr:rowOff>
    </xdr:to>
    <xdr:cxnSp macro="">
      <xdr:nvCxnSpPr>
        <xdr:cNvPr id="65" name="直線コネクタ 64"/>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54610</xdr:rowOff>
    </xdr:from>
    <xdr:to>
      <xdr:col>7</xdr:col>
      <xdr:colOff>15875</xdr:colOff>
      <xdr:row>39</xdr:row>
      <xdr:rowOff>115570</xdr:rowOff>
    </xdr:to>
    <xdr:cxnSp macro="">
      <xdr:nvCxnSpPr>
        <xdr:cNvPr id="66" name="直線コネクタ 65"/>
        <xdr:cNvCxnSpPr/>
      </xdr:nvCxnSpPr>
      <xdr:spPr>
        <a:xfrm flipV="1">
          <a:off x="3987800" y="67411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107967</xdr:rowOff>
    </xdr:from>
    <xdr:ext cx="762000" cy="259045"/>
    <xdr:sp macro="" textlink="">
      <xdr:nvSpPr>
        <xdr:cNvPr id="67" name="人件費平均値テキスト"/>
        <xdr:cNvSpPr txBox="1"/>
      </xdr:nvSpPr>
      <xdr:spPr>
        <a:xfrm>
          <a:off x="4914900" y="576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34</xdr:row>
      <xdr:rowOff>91440</xdr:rowOff>
    </xdr:from>
    <xdr:to>
      <xdr:col>7</xdr:col>
      <xdr:colOff>66675</xdr:colOff>
      <xdr:row>35</xdr:row>
      <xdr:rowOff>21590</xdr:rowOff>
    </xdr:to>
    <xdr:sp macro="" textlink="">
      <xdr:nvSpPr>
        <xdr:cNvPr id="68" name="フローチャート : 判断 67"/>
        <xdr:cNvSpPr/>
      </xdr:nvSpPr>
      <xdr:spPr>
        <a:xfrm>
          <a:off x="47752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115570</xdr:rowOff>
    </xdr:from>
    <xdr:to>
      <xdr:col>5</xdr:col>
      <xdr:colOff>549275</xdr:colOff>
      <xdr:row>40</xdr:row>
      <xdr:rowOff>73660</xdr:rowOff>
    </xdr:to>
    <xdr:cxnSp macro="">
      <xdr:nvCxnSpPr>
        <xdr:cNvPr id="69" name="直線コネクタ 68"/>
        <xdr:cNvCxnSpPr/>
      </xdr:nvCxnSpPr>
      <xdr:spPr>
        <a:xfrm flipV="1">
          <a:off x="3098800" y="68021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30480</xdr:rowOff>
    </xdr:from>
    <xdr:to>
      <xdr:col>5</xdr:col>
      <xdr:colOff>600075</xdr:colOff>
      <xdr:row>34</xdr:row>
      <xdr:rowOff>132080</xdr:rowOff>
    </xdr:to>
    <xdr:sp macro="" textlink="">
      <xdr:nvSpPr>
        <xdr:cNvPr id="70" name="フローチャート : 判断 69"/>
        <xdr:cNvSpPr/>
      </xdr:nvSpPr>
      <xdr:spPr>
        <a:xfrm>
          <a:off x="3937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142257</xdr:rowOff>
    </xdr:from>
    <xdr:ext cx="736600" cy="259045"/>
    <xdr:sp macro="" textlink="">
      <xdr:nvSpPr>
        <xdr:cNvPr id="71" name="テキスト ボックス 70"/>
        <xdr:cNvSpPr txBox="1"/>
      </xdr:nvSpPr>
      <xdr:spPr>
        <a:xfrm>
          <a:off x="3606800" y="562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92710</xdr:rowOff>
    </xdr:from>
    <xdr:to>
      <xdr:col>4</xdr:col>
      <xdr:colOff>346075</xdr:colOff>
      <xdr:row>40</xdr:row>
      <xdr:rowOff>73660</xdr:rowOff>
    </xdr:to>
    <xdr:cxnSp macro="">
      <xdr:nvCxnSpPr>
        <xdr:cNvPr id="72" name="直線コネクタ 71"/>
        <xdr:cNvCxnSpPr/>
      </xdr:nvCxnSpPr>
      <xdr:spPr>
        <a:xfrm>
          <a:off x="2209800" y="67792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26670</xdr:rowOff>
    </xdr:from>
    <xdr:to>
      <xdr:col>4</xdr:col>
      <xdr:colOff>396875</xdr:colOff>
      <xdr:row>35</xdr:row>
      <xdr:rowOff>128270</xdr:rowOff>
    </xdr:to>
    <xdr:sp macro="" textlink="">
      <xdr:nvSpPr>
        <xdr:cNvPr id="73" name="フローチャート : 判断 72"/>
        <xdr:cNvSpPr/>
      </xdr:nvSpPr>
      <xdr:spPr>
        <a:xfrm>
          <a:off x="3048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138447</xdr:rowOff>
    </xdr:from>
    <xdr:ext cx="762000" cy="259045"/>
    <xdr:sp macro="" textlink="">
      <xdr:nvSpPr>
        <xdr:cNvPr id="74" name="テキスト ボックス 73"/>
        <xdr:cNvSpPr txBox="1"/>
      </xdr:nvSpPr>
      <xdr:spPr>
        <a:xfrm>
          <a:off x="2717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92710</xdr:rowOff>
    </xdr:from>
    <xdr:to>
      <xdr:col>3</xdr:col>
      <xdr:colOff>142875</xdr:colOff>
      <xdr:row>39</xdr:row>
      <xdr:rowOff>115570</xdr:rowOff>
    </xdr:to>
    <xdr:cxnSp macro="">
      <xdr:nvCxnSpPr>
        <xdr:cNvPr id="75" name="直線コネクタ 74"/>
        <xdr:cNvCxnSpPr/>
      </xdr:nvCxnSpPr>
      <xdr:spPr>
        <a:xfrm flipV="1">
          <a:off x="1320800" y="6779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3810</xdr:rowOff>
    </xdr:from>
    <xdr:to>
      <xdr:col>3</xdr:col>
      <xdr:colOff>193675</xdr:colOff>
      <xdr:row>35</xdr:row>
      <xdr:rowOff>105410</xdr:rowOff>
    </xdr:to>
    <xdr:sp macro="" textlink="">
      <xdr:nvSpPr>
        <xdr:cNvPr id="76" name="フローチャート : 判断 75"/>
        <xdr:cNvSpPr/>
      </xdr:nvSpPr>
      <xdr:spPr>
        <a:xfrm>
          <a:off x="2159000" y="600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115587</xdr:rowOff>
    </xdr:from>
    <xdr:ext cx="762000" cy="259045"/>
    <xdr:sp macro="" textlink="">
      <xdr:nvSpPr>
        <xdr:cNvPr id="77" name="テキスト ボックス 76"/>
        <xdr:cNvSpPr txBox="1"/>
      </xdr:nvSpPr>
      <xdr:spPr>
        <a:xfrm>
          <a:off x="1828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80010</xdr:rowOff>
    </xdr:from>
    <xdr:to>
      <xdr:col>1</xdr:col>
      <xdr:colOff>676275</xdr:colOff>
      <xdr:row>36</xdr:row>
      <xdr:rowOff>10160</xdr:rowOff>
    </xdr:to>
    <xdr:sp macro="" textlink="">
      <xdr:nvSpPr>
        <xdr:cNvPr id="78" name="フローチャート : 判断 77"/>
        <xdr:cNvSpPr/>
      </xdr:nvSpPr>
      <xdr:spPr>
        <a:xfrm>
          <a:off x="1270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20337</xdr:rowOff>
    </xdr:from>
    <xdr:ext cx="762000" cy="259045"/>
    <xdr:sp macro="" textlink="">
      <xdr:nvSpPr>
        <xdr:cNvPr id="79" name="テキスト ボックス 78"/>
        <xdr:cNvSpPr txBox="1"/>
      </xdr:nvSpPr>
      <xdr:spPr>
        <a:xfrm>
          <a:off x="939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3810</xdr:rowOff>
    </xdr:from>
    <xdr:to>
      <xdr:col>7</xdr:col>
      <xdr:colOff>66675</xdr:colOff>
      <xdr:row>39</xdr:row>
      <xdr:rowOff>105410</xdr:rowOff>
    </xdr:to>
    <xdr:sp macro="" textlink="">
      <xdr:nvSpPr>
        <xdr:cNvPr id="85" name="円/楕円 84"/>
        <xdr:cNvSpPr/>
      </xdr:nvSpPr>
      <xdr:spPr>
        <a:xfrm>
          <a:off x="47752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83837</xdr:rowOff>
    </xdr:from>
    <xdr:ext cx="762000" cy="259045"/>
    <xdr:sp macro="" textlink="">
      <xdr:nvSpPr>
        <xdr:cNvPr id="86" name="人件費該当値テキスト"/>
        <xdr:cNvSpPr txBox="1"/>
      </xdr:nvSpPr>
      <xdr:spPr>
        <a:xfrm>
          <a:off x="4914900" y="65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34.3</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64770</xdr:rowOff>
    </xdr:from>
    <xdr:to>
      <xdr:col>5</xdr:col>
      <xdr:colOff>600075</xdr:colOff>
      <xdr:row>39</xdr:row>
      <xdr:rowOff>166370</xdr:rowOff>
    </xdr:to>
    <xdr:sp macro="" textlink="">
      <xdr:nvSpPr>
        <xdr:cNvPr id="87" name="円/楕円 86"/>
        <xdr:cNvSpPr/>
      </xdr:nvSpPr>
      <xdr:spPr>
        <a:xfrm>
          <a:off x="3937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151147</xdr:rowOff>
    </xdr:from>
    <xdr:ext cx="736600" cy="259045"/>
    <xdr:sp macro="" textlink="">
      <xdr:nvSpPr>
        <xdr:cNvPr id="88" name="テキスト ボックス 87"/>
        <xdr:cNvSpPr txBox="1"/>
      </xdr:nvSpPr>
      <xdr:spPr>
        <a:xfrm>
          <a:off x="3606800" y="683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22860</xdr:rowOff>
    </xdr:from>
    <xdr:to>
      <xdr:col>4</xdr:col>
      <xdr:colOff>396875</xdr:colOff>
      <xdr:row>40</xdr:row>
      <xdr:rowOff>124460</xdr:rowOff>
    </xdr:to>
    <xdr:sp macro="" textlink="">
      <xdr:nvSpPr>
        <xdr:cNvPr id="89" name="円/楕円 88"/>
        <xdr:cNvSpPr/>
      </xdr:nvSpPr>
      <xdr:spPr>
        <a:xfrm>
          <a:off x="3048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109237</xdr:rowOff>
    </xdr:from>
    <xdr:ext cx="762000" cy="259045"/>
    <xdr:sp macro="" textlink="">
      <xdr:nvSpPr>
        <xdr:cNvPr id="90" name="テキスト ボックス 89"/>
        <xdr:cNvSpPr txBox="1"/>
      </xdr:nvSpPr>
      <xdr:spPr>
        <a:xfrm>
          <a:off x="2717800" y="696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36.8</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41910</xdr:rowOff>
    </xdr:from>
    <xdr:to>
      <xdr:col>3</xdr:col>
      <xdr:colOff>193675</xdr:colOff>
      <xdr:row>39</xdr:row>
      <xdr:rowOff>143510</xdr:rowOff>
    </xdr:to>
    <xdr:sp macro="" textlink="">
      <xdr:nvSpPr>
        <xdr:cNvPr id="91" name="円/楕円 90"/>
        <xdr:cNvSpPr/>
      </xdr:nvSpPr>
      <xdr:spPr>
        <a:xfrm>
          <a:off x="2159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128287</xdr:rowOff>
    </xdr:from>
    <xdr:ext cx="762000" cy="259045"/>
    <xdr:sp macro="" textlink="">
      <xdr:nvSpPr>
        <xdr:cNvPr id="92" name="テキスト ボックス 91"/>
        <xdr:cNvSpPr txBox="1"/>
      </xdr:nvSpPr>
      <xdr:spPr>
        <a:xfrm>
          <a:off x="1828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64770</xdr:rowOff>
    </xdr:from>
    <xdr:to>
      <xdr:col>1</xdr:col>
      <xdr:colOff>676275</xdr:colOff>
      <xdr:row>39</xdr:row>
      <xdr:rowOff>166370</xdr:rowOff>
    </xdr:to>
    <xdr:sp macro="" textlink="">
      <xdr:nvSpPr>
        <xdr:cNvPr id="93" name="円/楕円 92"/>
        <xdr:cNvSpPr/>
      </xdr:nvSpPr>
      <xdr:spPr>
        <a:xfrm>
          <a:off x="1270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151147</xdr:rowOff>
    </xdr:from>
    <xdr:ext cx="762000" cy="259045"/>
    <xdr:sp macro="" textlink="">
      <xdr:nvSpPr>
        <xdr:cNvPr id="94" name="テキスト ボックス 93"/>
        <xdr:cNvSpPr txBox="1"/>
      </xdr:nvSpPr>
      <xdr:spPr>
        <a:xfrm>
          <a:off x="939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a:t>
          </a:r>
          <a:r>
            <a:rPr lang="ja-JP" altLang="en-US" sz="1100" b="0" i="0" u="none" strike="noStrike" baseline="0" smtClean="0">
              <a:solidFill>
                <a:schemeClr val="dk1"/>
              </a:solidFill>
              <a:latin typeface="+mn-ea"/>
              <a:ea typeface="+mn-ea"/>
              <a:cs typeface="+mn-cs"/>
            </a:rPr>
            <a:t>平成</a:t>
          </a:r>
          <a:r>
            <a:rPr lang="en-US" altLang="ja-JP" sz="1100" b="0" i="0" u="none" strike="noStrike" baseline="0" smtClean="0">
              <a:solidFill>
                <a:schemeClr val="dk1"/>
              </a:solidFill>
              <a:latin typeface="+mn-ea"/>
              <a:ea typeface="+mn-ea"/>
              <a:cs typeface="+mn-cs"/>
            </a:rPr>
            <a:t>26</a:t>
          </a:r>
          <a:r>
            <a:rPr lang="ja-JP" altLang="en-US" sz="1100" b="0" i="0" u="none" strike="noStrike" baseline="0" smtClean="0">
              <a:solidFill>
                <a:schemeClr val="dk1"/>
              </a:solidFill>
              <a:latin typeface="+mn-ea"/>
              <a:ea typeface="+mn-ea"/>
              <a:cs typeface="+mn-cs"/>
            </a:rPr>
            <a:t>年までは指定管理者制度の導入効果などによる事業費の縮減により、類似団体の平均を若干下回る水準を維持してきたが、平成</a:t>
          </a:r>
          <a:r>
            <a:rPr lang="en-US" altLang="ja-JP" sz="1100" b="0" i="0" u="none" strike="noStrike" baseline="0" smtClean="0">
              <a:solidFill>
                <a:schemeClr val="dk1"/>
              </a:solidFill>
              <a:latin typeface="+mn-ea"/>
              <a:ea typeface="+mn-ea"/>
              <a:cs typeface="+mn-cs"/>
            </a:rPr>
            <a:t>27</a:t>
          </a:r>
          <a:r>
            <a:rPr lang="ja-JP" altLang="en-US" sz="1100" b="0" i="0" u="none" strike="noStrike" baseline="0" smtClean="0">
              <a:solidFill>
                <a:schemeClr val="dk1"/>
              </a:solidFill>
              <a:latin typeface="+mn-ea"/>
              <a:ea typeface="+mn-ea"/>
              <a:cs typeface="+mn-cs"/>
            </a:rPr>
            <a:t>年度以降はシステムの更新経費などが発生し、類似団体の平均とほぼ同水準となっている。</a:t>
          </a:r>
          <a:endParaRPr lang="en-US" altLang="ja-JP" sz="1100" b="0" i="0" u="none" strike="noStrike" baseline="0" smtClean="0">
            <a:solidFill>
              <a:schemeClr val="dk1"/>
            </a:solidFill>
            <a:latin typeface="+mn-ea"/>
            <a:ea typeface="+mn-ea"/>
            <a:cs typeface="+mn-cs"/>
          </a:endParaRPr>
        </a:p>
        <a:p>
          <a:r>
            <a:rPr lang="ja-JP" altLang="en-US" sz="1100" b="0" i="0" u="none" strike="noStrike" baseline="0" smtClean="0">
              <a:solidFill>
                <a:schemeClr val="dk1"/>
              </a:solidFill>
              <a:latin typeface="+mn-ea"/>
              <a:ea typeface="+mn-ea"/>
              <a:cs typeface="+mn-cs"/>
            </a:rPr>
            <a:t>　今後も引き続き、収支状況を勘案しながら抑制に努める。</a:t>
          </a:r>
          <a:endParaRPr kumimoji="1" lang="ja-JP" altLang="en-US" sz="1300">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35560</xdr:rowOff>
    </xdr:from>
    <xdr:to>
      <xdr:col>24</xdr:col>
      <xdr:colOff>31750</xdr:colOff>
      <xdr:row>22</xdr:row>
      <xdr:rowOff>27940</xdr:rowOff>
    </xdr:to>
    <xdr:cxnSp macro="">
      <xdr:nvCxnSpPr>
        <xdr:cNvPr id="121" name="直線コネクタ 120"/>
        <xdr:cNvCxnSpPr/>
      </xdr:nvCxnSpPr>
      <xdr:spPr>
        <a:xfrm flipV="1">
          <a:off x="16510000" y="24358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17</xdr:rowOff>
    </xdr:from>
    <xdr:ext cx="762000" cy="259045"/>
    <xdr:sp macro="" textlink="">
      <xdr:nvSpPr>
        <xdr:cNvPr id="122" name="物件費最小値テキスト"/>
        <xdr:cNvSpPr txBox="1"/>
      </xdr:nvSpPr>
      <xdr:spPr>
        <a:xfrm>
          <a:off x="16598900" y="377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22</xdr:row>
      <xdr:rowOff>27940</xdr:rowOff>
    </xdr:from>
    <xdr:to>
      <xdr:col>24</xdr:col>
      <xdr:colOff>120650</xdr:colOff>
      <xdr:row>22</xdr:row>
      <xdr:rowOff>27940</xdr:rowOff>
    </xdr:to>
    <xdr:cxnSp macro="">
      <xdr:nvCxnSpPr>
        <xdr:cNvPr id="123" name="直線コネクタ 122"/>
        <xdr:cNvCxnSpPr/>
      </xdr:nvCxnSpPr>
      <xdr:spPr>
        <a:xfrm>
          <a:off x="16421100" y="37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121937</xdr:rowOff>
    </xdr:from>
    <xdr:ext cx="762000" cy="259045"/>
    <xdr:sp macro="" textlink="">
      <xdr:nvSpPr>
        <xdr:cNvPr id="124"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14</xdr:row>
      <xdr:rowOff>35560</xdr:rowOff>
    </xdr:from>
    <xdr:to>
      <xdr:col>24</xdr:col>
      <xdr:colOff>120650</xdr:colOff>
      <xdr:row>14</xdr:row>
      <xdr:rowOff>35560</xdr:rowOff>
    </xdr:to>
    <xdr:cxnSp macro="">
      <xdr:nvCxnSpPr>
        <xdr:cNvPr id="125" name="直線コネクタ 124"/>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66040</xdr:rowOff>
    </xdr:from>
    <xdr:to>
      <xdr:col>24</xdr:col>
      <xdr:colOff>31750</xdr:colOff>
      <xdr:row>18</xdr:row>
      <xdr:rowOff>111760</xdr:rowOff>
    </xdr:to>
    <xdr:cxnSp macro="">
      <xdr:nvCxnSpPr>
        <xdr:cNvPr id="126" name="直線コネクタ 125"/>
        <xdr:cNvCxnSpPr/>
      </xdr:nvCxnSpPr>
      <xdr:spPr>
        <a:xfrm>
          <a:off x="15671800" y="31521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69867</xdr:rowOff>
    </xdr:from>
    <xdr:ext cx="762000" cy="259045"/>
    <xdr:sp macro="" textlink="">
      <xdr:nvSpPr>
        <xdr:cNvPr id="127" name="物件費平均値テキスト"/>
        <xdr:cNvSpPr txBox="1"/>
      </xdr:nvSpPr>
      <xdr:spPr>
        <a:xfrm>
          <a:off x="16598900" y="2984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18</xdr:row>
      <xdr:rowOff>53340</xdr:rowOff>
    </xdr:from>
    <xdr:to>
      <xdr:col>24</xdr:col>
      <xdr:colOff>82550</xdr:colOff>
      <xdr:row>18</xdr:row>
      <xdr:rowOff>154940</xdr:rowOff>
    </xdr:to>
    <xdr:sp macro="" textlink="">
      <xdr:nvSpPr>
        <xdr:cNvPr id="128" name="フローチャート : 判断 127"/>
        <xdr:cNvSpPr/>
      </xdr:nvSpPr>
      <xdr:spPr>
        <a:xfrm>
          <a:off x="164592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66040</xdr:rowOff>
    </xdr:from>
    <xdr:to>
      <xdr:col>22</xdr:col>
      <xdr:colOff>565150</xdr:colOff>
      <xdr:row>18</xdr:row>
      <xdr:rowOff>104140</xdr:rowOff>
    </xdr:to>
    <xdr:cxnSp macro="">
      <xdr:nvCxnSpPr>
        <xdr:cNvPr id="129" name="直線コネクタ 128"/>
        <xdr:cNvCxnSpPr/>
      </xdr:nvCxnSpPr>
      <xdr:spPr>
        <a:xfrm flipV="1">
          <a:off x="14782800" y="3152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18</xdr:row>
      <xdr:rowOff>68580</xdr:rowOff>
    </xdr:from>
    <xdr:to>
      <xdr:col>22</xdr:col>
      <xdr:colOff>615950</xdr:colOff>
      <xdr:row>18</xdr:row>
      <xdr:rowOff>170180</xdr:rowOff>
    </xdr:to>
    <xdr:sp macro="" textlink="">
      <xdr:nvSpPr>
        <xdr:cNvPr id="130" name="フローチャート : 判断 129"/>
        <xdr:cNvSpPr/>
      </xdr:nvSpPr>
      <xdr:spPr>
        <a:xfrm>
          <a:off x="156210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154957</xdr:rowOff>
    </xdr:from>
    <xdr:ext cx="736600" cy="259045"/>
    <xdr:sp macro="" textlink="">
      <xdr:nvSpPr>
        <xdr:cNvPr id="131" name="テキスト ボックス 130"/>
        <xdr:cNvSpPr txBox="1"/>
      </xdr:nvSpPr>
      <xdr:spPr>
        <a:xfrm>
          <a:off x="15290800" y="324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104140</xdr:rowOff>
    </xdr:from>
    <xdr:to>
      <xdr:col>21</xdr:col>
      <xdr:colOff>361950</xdr:colOff>
      <xdr:row>18</xdr:row>
      <xdr:rowOff>134620</xdr:rowOff>
    </xdr:to>
    <xdr:cxnSp macro="">
      <xdr:nvCxnSpPr>
        <xdr:cNvPr id="132" name="直線コネクタ 131"/>
        <xdr:cNvCxnSpPr/>
      </xdr:nvCxnSpPr>
      <xdr:spPr>
        <a:xfrm flipV="1">
          <a:off x="13893800" y="3190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41910</xdr:rowOff>
    </xdr:from>
    <xdr:to>
      <xdr:col>21</xdr:col>
      <xdr:colOff>412750</xdr:colOff>
      <xdr:row>17</xdr:row>
      <xdr:rowOff>143510</xdr:rowOff>
    </xdr:to>
    <xdr:sp macro="" textlink="">
      <xdr:nvSpPr>
        <xdr:cNvPr id="133" name="フローチャート : 判断 132"/>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153687</xdr:rowOff>
    </xdr:from>
    <xdr:ext cx="762000" cy="259045"/>
    <xdr:sp macro="" textlink="">
      <xdr:nvSpPr>
        <xdr:cNvPr id="134" name="テキスト ボックス 133"/>
        <xdr:cNvSpPr txBox="1"/>
      </xdr:nvSpPr>
      <xdr:spPr>
        <a:xfrm>
          <a:off x="14401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50800</xdr:rowOff>
    </xdr:from>
    <xdr:to>
      <xdr:col>20</xdr:col>
      <xdr:colOff>158750</xdr:colOff>
      <xdr:row>18</xdr:row>
      <xdr:rowOff>134620</xdr:rowOff>
    </xdr:to>
    <xdr:cxnSp macro="">
      <xdr:nvCxnSpPr>
        <xdr:cNvPr id="135" name="直線コネクタ 134"/>
        <xdr:cNvCxnSpPr/>
      </xdr:nvCxnSpPr>
      <xdr:spPr>
        <a:xfrm>
          <a:off x="13004800" y="31369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11430</xdr:rowOff>
    </xdr:from>
    <xdr:to>
      <xdr:col>20</xdr:col>
      <xdr:colOff>209550</xdr:colOff>
      <xdr:row>17</xdr:row>
      <xdr:rowOff>113030</xdr:rowOff>
    </xdr:to>
    <xdr:sp macro="" textlink="">
      <xdr:nvSpPr>
        <xdr:cNvPr id="136" name="フローチャート : 判断 135"/>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123207</xdr:rowOff>
    </xdr:from>
    <xdr:ext cx="762000" cy="259045"/>
    <xdr:sp macro="" textlink="">
      <xdr:nvSpPr>
        <xdr:cNvPr id="137" name="テキスト ボックス 136"/>
        <xdr:cNvSpPr txBox="1"/>
      </xdr:nvSpPr>
      <xdr:spPr>
        <a:xfrm>
          <a:off x="13512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137160</xdr:rowOff>
    </xdr:from>
    <xdr:to>
      <xdr:col>19</xdr:col>
      <xdr:colOff>6350</xdr:colOff>
      <xdr:row>17</xdr:row>
      <xdr:rowOff>67310</xdr:rowOff>
    </xdr:to>
    <xdr:sp macro="" textlink="">
      <xdr:nvSpPr>
        <xdr:cNvPr id="138" name="フローチャート : 判断 137"/>
        <xdr:cNvSpPr/>
      </xdr:nvSpPr>
      <xdr:spPr>
        <a:xfrm>
          <a:off x="12954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77487</xdr:rowOff>
    </xdr:from>
    <xdr:ext cx="762000" cy="259045"/>
    <xdr:sp macro="" textlink="">
      <xdr:nvSpPr>
        <xdr:cNvPr id="139" name="テキスト ボックス 138"/>
        <xdr:cNvSpPr txBox="1"/>
      </xdr:nvSpPr>
      <xdr:spPr>
        <a:xfrm>
          <a:off x="12623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60960</xdr:rowOff>
    </xdr:from>
    <xdr:to>
      <xdr:col>24</xdr:col>
      <xdr:colOff>82550</xdr:colOff>
      <xdr:row>18</xdr:row>
      <xdr:rowOff>162560</xdr:rowOff>
    </xdr:to>
    <xdr:sp macro="" textlink="">
      <xdr:nvSpPr>
        <xdr:cNvPr id="145" name="円/楕円 144"/>
        <xdr:cNvSpPr/>
      </xdr:nvSpPr>
      <xdr:spPr>
        <a:xfrm>
          <a:off x="16459200" y="31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33037</xdr:rowOff>
    </xdr:from>
    <xdr:ext cx="762000" cy="259045"/>
    <xdr:sp macro="" textlink="">
      <xdr:nvSpPr>
        <xdr:cNvPr id="146" name="物件費該当値テキスト"/>
        <xdr:cNvSpPr txBox="1"/>
      </xdr:nvSpPr>
      <xdr:spPr>
        <a:xfrm>
          <a:off x="165989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15240</xdr:rowOff>
    </xdr:from>
    <xdr:to>
      <xdr:col>22</xdr:col>
      <xdr:colOff>615950</xdr:colOff>
      <xdr:row>18</xdr:row>
      <xdr:rowOff>116840</xdr:rowOff>
    </xdr:to>
    <xdr:sp macro="" textlink="">
      <xdr:nvSpPr>
        <xdr:cNvPr id="147" name="円/楕円 146"/>
        <xdr:cNvSpPr/>
      </xdr:nvSpPr>
      <xdr:spPr>
        <a:xfrm>
          <a:off x="156210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127017</xdr:rowOff>
    </xdr:from>
    <xdr:ext cx="736600" cy="259045"/>
    <xdr:sp macro="" textlink="">
      <xdr:nvSpPr>
        <xdr:cNvPr id="148" name="テキスト ボックス 147"/>
        <xdr:cNvSpPr txBox="1"/>
      </xdr:nvSpPr>
      <xdr:spPr>
        <a:xfrm>
          <a:off x="15290800" y="2870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53340</xdr:rowOff>
    </xdr:from>
    <xdr:to>
      <xdr:col>21</xdr:col>
      <xdr:colOff>412750</xdr:colOff>
      <xdr:row>18</xdr:row>
      <xdr:rowOff>154940</xdr:rowOff>
    </xdr:to>
    <xdr:sp macro="" textlink="">
      <xdr:nvSpPr>
        <xdr:cNvPr id="149" name="円/楕円 148"/>
        <xdr:cNvSpPr/>
      </xdr:nvSpPr>
      <xdr:spPr>
        <a:xfrm>
          <a:off x="14732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139717</xdr:rowOff>
    </xdr:from>
    <xdr:ext cx="762000" cy="259045"/>
    <xdr:sp macro="" textlink="">
      <xdr:nvSpPr>
        <xdr:cNvPr id="150" name="テキスト ボックス 149"/>
        <xdr:cNvSpPr txBox="1"/>
      </xdr:nvSpPr>
      <xdr:spPr>
        <a:xfrm>
          <a:off x="14401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83820</xdr:rowOff>
    </xdr:from>
    <xdr:to>
      <xdr:col>20</xdr:col>
      <xdr:colOff>209550</xdr:colOff>
      <xdr:row>19</xdr:row>
      <xdr:rowOff>13970</xdr:rowOff>
    </xdr:to>
    <xdr:sp macro="" textlink="">
      <xdr:nvSpPr>
        <xdr:cNvPr id="151" name="円/楕円 150"/>
        <xdr:cNvSpPr/>
      </xdr:nvSpPr>
      <xdr:spPr>
        <a:xfrm>
          <a:off x="13843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170197</xdr:rowOff>
    </xdr:from>
    <xdr:ext cx="762000" cy="259045"/>
    <xdr:sp macro="" textlink="">
      <xdr:nvSpPr>
        <xdr:cNvPr id="152" name="テキスト ボックス 151"/>
        <xdr:cNvSpPr txBox="1"/>
      </xdr:nvSpPr>
      <xdr:spPr>
        <a:xfrm>
          <a:off x="13512800" y="325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0</xdr:rowOff>
    </xdr:from>
    <xdr:to>
      <xdr:col>19</xdr:col>
      <xdr:colOff>6350</xdr:colOff>
      <xdr:row>18</xdr:row>
      <xdr:rowOff>101600</xdr:rowOff>
    </xdr:to>
    <xdr:sp macro="" textlink="">
      <xdr:nvSpPr>
        <xdr:cNvPr id="153" name="円/楕円 152"/>
        <xdr:cNvSpPr/>
      </xdr:nvSpPr>
      <xdr:spPr>
        <a:xfrm>
          <a:off x="12954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86377</xdr:rowOff>
    </xdr:from>
    <xdr:ext cx="762000" cy="259045"/>
    <xdr:sp macro="" textlink="">
      <xdr:nvSpPr>
        <xdr:cNvPr id="154" name="テキスト ボックス 153"/>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a:t>
          </a:r>
          <a:r>
            <a:rPr lang="ja-JP" altLang="en-US" sz="1100" b="0" i="0" u="none" strike="noStrike" baseline="0" smtClean="0">
              <a:solidFill>
                <a:schemeClr val="dk1"/>
              </a:solidFill>
              <a:latin typeface="+mn-ea"/>
              <a:ea typeface="+mn-ea"/>
              <a:cs typeface="+mn-cs"/>
            </a:rPr>
            <a:t>類似団体との比較では依然として低い水準にある。今後も適正な支出に努め扶助費の抑制を図る。</a:t>
          </a:r>
          <a:endParaRPr kumimoji="1" lang="ja-JP" altLang="en-US" sz="1300">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69" name="直線コネクタ 168"/>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0" name="テキスト ボックス 169"/>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1" name="直線コネクタ 170"/>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2" name="テキスト ボックス 171"/>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3" name="直線コネクタ 172"/>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4" name="テキスト ボックス 173"/>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77" name="直線コネクタ 176"/>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78" name="テキスト ボックス 177"/>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79" name="直線コネクタ 178"/>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0" name="テキスト ボックス 179"/>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1" name="直線コネクタ 180"/>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2" name="テキスト ボックス 181"/>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4" name="テキスト ボックス 18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50800</xdr:rowOff>
    </xdr:to>
    <xdr:cxnSp macro="">
      <xdr:nvCxnSpPr>
        <xdr:cNvPr id="186" name="直線コネクタ 185"/>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22877</xdr:rowOff>
    </xdr:from>
    <xdr:ext cx="762000" cy="259045"/>
    <xdr:sp macro="" textlink="">
      <xdr:nvSpPr>
        <xdr:cNvPr id="187"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612775</xdr:colOff>
      <xdr:row>61</xdr:row>
      <xdr:rowOff>50800</xdr:rowOff>
    </xdr:from>
    <xdr:to>
      <xdr:col>7</xdr:col>
      <xdr:colOff>104775</xdr:colOff>
      <xdr:row>61</xdr:row>
      <xdr:rowOff>50800</xdr:rowOff>
    </xdr:to>
    <xdr:cxnSp macro="">
      <xdr:nvCxnSpPr>
        <xdr:cNvPr id="188" name="直線コネクタ 187"/>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9"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0" name="直線コネクタ 189"/>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79375</xdr:rowOff>
    </xdr:to>
    <xdr:cxnSp macro="">
      <xdr:nvCxnSpPr>
        <xdr:cNvPr id="191" name="直線コネクタ 190"/>
        <xdr:cNvCxnSpPr/>
      </xdr:nvCxnSpPr>
      <xdr:spPr>
        <a:xfrm>
          <a:off x="3987800" y="927100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162577</xdr:rowOff>
    </xdr:from>
    <xdr:ext cx="762000" cy="259045"/>
    <xdr:sp macro="" textlink="">
      <xdr:nvSpPr>
        <xdr:cNvPr id="192"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93" name="フローチャート : 判断 192"/>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127000</xdr:rowOff>
    </xdr:to>
    <xdr:cxnSp macro="">
      <xdr:nvCxnSpPr>
        <xdr:cNvPr id="194" name="直線コネクタ 193"/>
        <xdr:cNvCxnSpPr/>
      </xdr:nvCxnSpPr>
      <xdr:spPr>
        <a:xfrm flipV="1">
          <a:off x="3098800" y="9271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5" name="フローチャート : 判断 194"/>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196" name="テキスト ボックス 195"/>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155575</xdr:rowOff>
    </xdr:from>
    <xdr:to>
      <xdr:col>4</xdr:col>
      <xdr:colOff>346075</xdr:colOff>
      <xdr:row>54</xdr:row>
      <xdr:rowOff>127000</xdr:rowOff>
    </xdr:to>
    <xdr:cxnSp macro="">
      <xdr:nvCxnSpPr>
        <xdr:cNvPr id="197" name="直線コネクタ 196"/>
        <xdr:cNvCxnSpPr/>
      </xdr:nvCxnSpPr>
      <xdr:spPr>
        <a:xfrm>
          <a:off x="2209800" y="924242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8" name="フローチャート : 判断 197"/>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105427</xdr:rowOff>
    </xdr:from>
    <xdr:ext cx="762000" cy="259045"/>
    <xdr:sp macro="" textlink="">
      <xdr:nvSpPr>
        <xdr:cNvPr id="199" name="テキスト ボックス 198"/>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155575</xdr:rowOff>
    </xdr:from>
    <xdr:to>
      <xdr:col>3</xdr:col>
      <xdr:colOff>142875</xdr:colOff>
      <xdr:row>55</xdr:row>
      <xdr:rowOff>3175</xdr:rowOff>
    </xdr:to>
    <xdr:cxnSp macro="">
      <xdr:nvCxnSpPr>
        <xdr:cNvPr id="200" name="直線コネクタ 199"/>
        <xdr:cNvCxnSpPr/>
      </xdr:nvCxnSpPr>
      <xdr:spPr>
        <a:xfrm flipV="1">
          <a:off x="1320800" y="9242425"/>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152400</xdr:rowOff>
    </xdr:from>
    <xdr:to>
      <xdr:col>3</xdr:col>
      <xdr:colOff>193675</xdr:colOff>
      <xdr:row>56</xdr:row>
      <xdr:rowOff>82550</xdr:rowOff>
    </xdr:to>
    <xdr:sp macro="" textlink="">
      <xdr:nvSpPr>
        <xdr:cNvPr id="201" name="フローチャート : 判断 200"/>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67327</xdr:rowOff>
    </xdr:from>
    <xdr:ext cx="762000" cy="259045"/>
    <xdr:sp macro="" textlink="">
      <xdr:nvSpPr>
        <xdr:cNvPr id="202" name="テキスト ボックス 201"/>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9525</xdr:rowOff>
    </xdr:from>
    <xdr:to>
      <xdr:col>1</xdr:col>
      <xdr:colOff>676275</xdr:colOff>
      <xdr:row>56</xdr:row>
      <xdr:rowOff>111125</xdr:rowOff>
    </xdr:to>
    <xdr:sp macro="" textlink="">
      <xdr:nvSpPr>
        <xdr:cNvPr id="203" name="フローチャート : 判断 202"/>
        <xdr:cNvSpPr/>
      </xdr:nvSpPr>
      <xdr:spPr>
        <a:xfrm>
          <a:off x="1270000" y="961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95902</xdr:rowOff>
    </xdr:from>
    <xdr:ext cx="762000" cy="259045"/>
    <xdr:sp macro="" textlink="">
      <xdr:nvSpPr>
        <xdr:cNvPr id="204" name="テキスト ボックス 203"/>
        <xdr:cNvSpPr txBox="1"/>
      </xdr:nvSpPr>
      <xdr:spPr>
        <a:xfrm>
          <a:off x="939800" y="9697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5" name="テキスト ボックス 20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6" name="テキスト ボックス 20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7" name="テキスト ボックス 20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8" name="テキスト ボックス 20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9" name="テキスト ボックス 20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28575</xdr:rowOff>
    </xdr:from>
    <xdr:to>
      <xdr:col>7</xdr:col>
      <xdr:colOff>66675</xdr:colOff>
      <xdr:row>54</xdr:row>
      <xdr:rowOff>130175</xdr:rowOff>
    </xdr:to>
    <xdr:sp macro="" textlink="">
      <xdr:nvSpPr>
        <xdr:cNvPr id="210" name="円/楕円 209"/>
        <xdr:cNvSpPr/>
      </xdr:nvSpPr>
      <xdr:spPr>
        <a:xfrm>
          <a:off x="4775200" y="928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45102</xdr:rowOff>
    </xdr:from>
    <xdr:ext cx="762000" cy="259045"/>
    <xdr:sp macro="" textlink="">
      <xdr:nvSpPr>
        <xdr:cNvPr id="211" name="扶助費該当値テキスト"/>
        <xdr:cNvSpPr txBox="1"/>
      </xdr:nvSpPr>
      <xdr:spPr>
        <a:xfrm>
          <a:off x="4914900" y="913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133350</xdr:rowOff>
    </xdr:from>
    <xdr:to>
      <xdr:col>5</xdr:col>
      <xdr:colOff>600075</xdr:colOff>
      <xdr:row>54</xdr:row>
      <xdr:rowOff>63500</xdr:rowOff>
    </xdr:to>
    <xdr:sp macro="" textlink="">
      <xdr:nvSpPr>
        <xdr:cNvPr id="212" name="円/楕円 211"/>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213" name="テキスト ボックス 212"/>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14" name="円/楕円 213"/>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215" name="テキスト ボックス 214"/>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104775</xdr:rowOff>
    </xdr:from>
    <xdr:to>
      <xdr:col>3</xdr:col>
      <xdr:colOff>193675</xdr:colOff>
      <xdr:row>54</xdr:row>
      <xdr:rowOff>34925</xdr:rowOff>
    </xdr:to>
    <xdr:sp macro="" textlink="">
      <xdr:nvSpPr>
        <xdr:cNvPr id="216" name="円/楕円 215"/>
        <xdr:cNvSpPr/>
      </xdr:nvSpPr>
      <xdr:spPr>
        <a:xfrm>
          <a:off x="2159000" y="919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45102</xdr:rowOff>
    </xdr:from>
    <xdr:ext cx="762000" cy="259045"/>
    <xdr:sp macro="" textlink="">
      <xdr:nvSpPr>
        <xdr:cNvPr id="217" name="テキスト ボックス 216"/>
        <xdr:cNvSpPr txBox="1"/>
      </xdr:nvSpPr>
      <xdr:spPr>
        <a:xfrm>
          <a:off x="1828800" y="896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123825</xdr:rowOff>
    </xdr:from>
    <xdr:to>
      <xdr:col>1</xdr:col>
      <xdr:colOff>676275</xdr:colOff>
      <xdr:row>55</xdr:row>
      <xdr:rowOff>53975</xdr:rowOff>
    </xdr:to>
    <xdr:sp macro="" textlink="">
      <xdr:nvSpPr>
        <xdr:cNvPr id="218" name="円/楕円 217"/>
        <xdr:cNvSpPr/>
      </xdr:nvSpPr>
      <xdr:spPr>
        <a:xfrm>
          <a:off x="1270000" y="938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64152</xdr:rowOff>
    </xdr:from>
    <xdr:ext cx="762000" cy="259045"/>
    <xdr:sp macro="" textlink="">
      <xdr:nvSpPr>
        <xdr:cNvPr id="219" name="テキスト ボックス 218"/>
        <xdr:cNvSpPr txBox="1"/>
      </xdr:nvSpPr>
      <xdr:spPr>
        <a:xfrm>
          <a:off x="939800" y="915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0" name="正方形/長方形 21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1" name="正方形/長方形 22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2" name="正方形/長方形 22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3" name="正方形/長方形 22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4" name="正方形/長方形 22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5" name="正方形/長方形 22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6" name="正方形/長方形 22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7" name="正方形/長方形 22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8" name="正方形/長方形 22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9" name="正方形/長方形 22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0" name="テキスト ボックス 22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a:t>
          </a:r>
          <a:r>
            <a:rPr lang="ja-JP" altLang="en-US" sz="1100" b="0" i="0" u="none" strike="noStrike" baseline="0" smtClean="0">
              <a:solidFill>
                <a:schemeClr val="dk1"/>
              </a:solidFill>
              <a:latin typeface="+mn-ea"/>
              <a:ea typeface="+mn-ea"/>
              <a:cs typeface="+mn-cs"/>
            </a:rPr>
            <a:t>類似団体との比較では、低い水準にある（維持補修費</a:t>
          </a:r>
          <a:r>
            <a:rPr lang="en-US" altLang="ja-JP" sz="1100" b="0" i="0" u="none" strike="noStrike" baseline="0" smtClean="0">
              <a:solidFill>
                <a:schemeClr val="dk1"/>
              </a:solidFill>
              <a:latin typeface="+mn-ea"/>
              <a:ea typeface="+mn-ea"/>
              <a:cs typeface="+mn-cs"/>
            </a:rPr>
            <a:t>0.5</a:t>
          </a:r>
          <a:r>
            <a:rPr lang="ja-JP" altLang="en-US" sz="1100" b="0" i="0" u="none" strike="noStrike" baseline="0" smtClean="0">
              <a:solidFill>
                <a:schemeClr val="dk1"/>
              </a:solidFill>
              <a:latin typeface="+mn-ea"/>
              <a:ea typeface="+mn-ea"/>
              <a:cs typeface="+mn-cs"/>
            </a:rPr>
            <a:t>％、投資及び出資金</a:t>
          </a:r>
          <a:r>
            <a:rPr lang="en-US" altLang="ja-JP" sz="1100" b="0" i="0" u="none" strike="noStrike" baseline="0" smtClean="0">
              <a:solidFill>
                <a:schemeClr val="dk1"/>
              </a:solidFill>
              <a:latin typeface="+mn-ea"/>
              <a:ea typeface="+mn-ea"/>
              <a:cs typeface="+mn-cs"/>
            </a:rPr>
            <a:t>0.0</a:t>
          </a:r>
          <a:r>
            <a:rPr lang="ja-JP" altLang="en-US" sz="1100" b="0" i="0" u="none" strike="noStrike" baseline="0" smtClean="0">
              <a:solidFill>
                <a:schemeClr val="dk1"/>
              </a:solidFill>
              <a:latin typeface="+mn-ea"/>
              <a:ea typeface="+mn-ea"/>
              <a:cs typeface="+mn-cs"/>
            </a:rPr>
            <a:t>％、繰出金</a:t>
          </a:r>
          <a:r>
            <a:rPr lang="en-US" altLang="ja-JP" sz="1100" b="0" i="0" u="none" strike="noStrike" baseline="0" smtClean="0">
              <a:solidFill>
                <a:schemeClr val="dk1"/>
              </a:solidFill>
              <a:latin typeface="+mn-ea"/>
              <a:ea typeface="+mn-ea"/>
              <a:cs typeface="+mn-cs"/>
            </a:rPr>
            <a:t>9.0</a:t>
          </a:r>
          <a:r>
            <a:rPr lang="ja-JP" altLang="en-US" sz="1100" b="0" i="0" u="none" strike="noStrike" baseline="0" smtClean="0">
              <a:solidFill>
                <a:schemeClr val="dk1"/>
              </a:solidFill>
              <a:latin typeface="+mn-ea"/>
              <a:ea typeface="+mn-ea"/>
              <a:cs typeface="+mn-cs"/>
            </a:rPr>
            <a:t>％）が、今後も引き続き、歳出の抑制に努める。</a:t>
          </a:r>
        </a:p>
        <a:p>
          <a:endParaRPr lang="ja-JP" altLang="en-US" sz="1100" smtClean="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31" name="テキスト ボックス 23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2" name="直線コネクタ 23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3" name="テキスト ボックス 23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4" name="直線コネクタ 233"/>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5" name="テキスト ボックス 234"/>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6" name="直線コネクタ 235"/>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7" name="テキスト ボックス 236"/>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8" name="直線コネクタ 237"/>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9" name="テキスト ボックス 238"/>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0" name="直線コネクタ 239"/>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1" name="テキスト ボックス 240"/>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2" name="直線コネクタ 241"/>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3" name="テキスト ボックス 242"/>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73660</xdr:rowOff>
    </xdr:from>
    <xdr:to>
      <xdr:col>24</xdr:col>
      <xdr:colOff>31750</xdr:colOff>
      <xdr:row>61</xdr:row>
      <xdr:rowOff>100330</xdr:rowOff>
    </xdr:to>
    <xdr:cxnSp macro="">
      <xdr:nvCxnSpPr>
        <xdr:cNvPr id="247" name="直線コネクタ 246"/>
        <xdr:cNvCxnSpPr/>
      </xdr:nvCxnSpPr>
      <xdr:spPr>
        <a:xfrm flipV="1">
          <a:off x="16510000" y="93319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8"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9" name="直線コネクタ 248"/>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160037</xdr:rowOff>
    </xdr:from>
    <xdr:ext cx="762000" cy="259045"/>
    <xdr:sp macro="" textlink="">
      <xdr:nvSpPr>
        <xdr:cNvPr id="250" name="その他最大値テキスト"/>
        <xdr:cNvSpPr txBox="1"/>
      </xdr:nvSpPr>
      <xdr:spPr>
        <a:xfrm>
          <a:off x="16598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54</xdr:row>
      <xdr:rowOff>73660</xdr:rowOff>
    </xdr:from>
    <xdr:to>
      <xdr:col>24</xdr:col>
      <xdr:colOff>120650</xdr:colOff>
      <xdr:row>54</xdr:row>
      <xdr:rowOff>73660</xdr:rowOff>
    </xdr:to>
    <xdr:cxnSp macro="">
      <xdr:nvCxnSpPr>
        <xdr:cNvPr id="251" name="直線コネクタ 250"/>
        <xdr:cNvCxnSpPr/>
      </xdr:nvCxnSpPr>
      <xdr:spPr>
        <a:xfrm>
          <a:off x="16421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43180</xdr:rowOff>
    </xdr:from>
    <xdr:to>
      <xdr:col>24</xdr:col>
      <xdr:colOff>31750</xdr:colOff>
      <xdr:row>55</xdr:row>
      <xdr:rowOff>1270</xdr:rowOff>
    </xdr:to>
    <xdr:cxnSp macro="">
      <xdr:nvCxnSpPr>
        <xdr:cNvPr id="252" name="直線コネクタ 251"/>
        <xdr:cNvCxnSpPr/>
      </xdr:nvCxnSpPr>
      <xdr:spPr>
        <a:xfrm>
          <a:off x="15671800" y="930148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52087</xdr:rowOff>
    </xdr:from>
    <xdr:ext cx="762000" cy="259045"/>
    <xdr:sp macro="" textlink="">
      <xdr:nvSpPr>
        <xdr:cNvPr id="253" name="その他平均値テキスト"/>
        <xdr:cNvSpPr txBox="1"/>
      </xdr:nvSpPr>
      <xdr:spPr>
        <a:xfrm>
          <a:off x="16598900" y="9824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54" name="フローチャート : 判断 253"/>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43180</xdr:rowOff>
    </xdr:from>
    <xdr:to>
      <xdr:col>22</xdr:col>
      <xdr:colOff>565150</xdr:colOff>
      <xdr:row>55</xdr:row>
      <xdr:rowOff>46990</xdr:rowOff>
    </xdr:to>
    <xdr:cxnSp macro="">
      <xdr:nvCxnSpPr>
        <xdr:cNvPr id="255" name="直線コネクタ 254"/>
        <xdr:cNvCxnSpPr/>
      </xdr:nvCxnSpPr>
      <xdr:spPr>
        <a:xfrm flipV="1">
          <a:off x="14782800" y="930148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49530</xdr:rowOff>
    </xdr:from>
    <xdr:to>
      <xdr:col>22</xdr:col>
      <xdr:colOff>615950</xdr:colOff>
      <xdr:row>57</xdr:row>
      <xdr:rowOff>151130</xdr:rowOff>
    </xdr:to>
    <xdr:sp macro="" textlink="">
      <xdr:nvSpPr>
        <xdr:cNvPr id="256" name="フローチャート : 判断 255"/>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135907</xdr:rowOff>
    </xdr:from>
    <xdr:ext cx="736600" cy="259045"/>
    <xdr:sp macro="" textlink="">
      <xdr:nvSpPr>
        <xdr:cNvPr id="257" name="テキスト ボックス 256"/>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165100</xdr:rowOff>
    </xdr:from>
    <xdr:to>
      <xdr:col>21</xdr:col>
      <xdr:colOff>361950</xdr:colOff>
      <xdr:row>55</xdr:row>
      <xdr:rowOff>46990</xdr:rowOff>
    </xdr:to>
    <xdr:cxnSp macro="">
      <xdr:nvCxnSpPr>
        <xdr:cNvPr id="258" name="直線コネクタ 257"/>
        <xdr:cNvCxnSpPr/>
      </xdr:nvCxnSpPr>
      <xdr:spPr>
        <a:xfrm>
          <a:off x="13893800" y="94234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110490</xdr:rowOff>
    </xdr:from>
    <xdr:to>
      <xdr:col>21</xdr:col>
      <xdr:colOff>412750</xdr:colOff>
      <xdr:row>58</xdr:row>
      <xdr:rowOff>40640</xdr:rowOff>
    </xdr:to>
    <xdr:sp macro="" textlink="">
      <xdr:nvSpPr>
        <xdr:cNvPr id="259" name="フローチャート : 判断 258"/>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25417</xdr:rowOff>
    </xdr:from>
    <xdr:ext cx="762000" cy="259045"/>
    <xdr:sp macro="" textlink="">
      <xdr:nvSpPr>
        <xdr:cNvPr id="260" name="テキスト ボックス 259"/>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165100</xdr:rowOff>
    </xdr:from>
    <xdr:to>
      <xdr:col>20</xdr:col>
      <xdr:colOff>158750</xdr:colOff>
      <xdr:row>54</xdr:row>
      <xdr:rowOff>165100</xdr:rowOff>
    </xdr:to>
    <xdr:cxnSp macro="">
      <xdr:nvCxnSpPr>
        <xdr:cNvPr id="261" name="直線コネクタ 260"/>
        <xdr:cNvCxnSpPr/>
      </xdr:nvCxnSpPr>
      <xdr:spPr>
        <a:xfrm>
          <a:off x="13004800" y="942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95250</xdr:rowOff>
    </xdr:from>
    <xdr:to>
      <xdr:col>20</xdr:col>
      <xdr:colOff>209550</xdr:colOff>
      <xdr:row>58</xdr:row>
      <xdr:rowOff>25400</xdr:rowOff>
    </xdr:to>
    <xdr:sp macro="" textlink="">
      <xdr:nvSpPr>
        <xdr:cNvPr id="262" name="フローチャート : 判断 261"/>
        <xdr:cNvSpPr/>
      </xdr:nvSpPr>
      <xdr:spPr>
        <a:xfrm>
          <a:off x="13843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10177</xdr:rowOff>
    </xdr:from>
    <xdr:ext cx="762000" cy="259045"/>
    <xdr:sp macro="" textlink="">
      <xdr:nvSpPr>
        <xdr:cNvPr id="263" name="テキスト ボックス 262"/>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57150</xdr:rowOff>
    </xdr:from>
    <xdr:to>
      <xdr:col>19</xdr:col>
      <xdr:colOff>6350</xdr:colOff>
      <xdr:row>57</xdr:row>
      <xdr:rowOff>158750</xdr:rowOff>
    </xdr:to>
    <xdr:sp macro="" textlink="">
      <xdr:nvSpPr>
        <xdr:cNvPr id="264" name="フローチャート : 判断 263"/>
        <xdr:cNvSpPr/>
      </xdr:nvSpPr>
      <xdr:spPr>
        <a:xfrm>
          <a:off x="12954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143527</xdr:rowOff>
    </xdr:from>
    <xdr:ext cx="762000" cy="259045"/>
    <xdr:sp macro="" textlink="">
      <xdr:nvSpPr>
        <xdr:cNvPr id="265" name="テキスト ボックス 264"/>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121920</xdr:rowOff>
    </xdr:from>
    <xdr:to>
      <xdr:col>24</xdr:col>
      <xdr:colOff>82550</xdr:colOff>
      <xdr:row>55</xdr:row>
      <xdr:rowOff>52070</xdr:rowOff>
    </xdr:to>
    <xdr:sp macro="" textlink="">
      <xdr:nvSpPr>
        <xdr:cNvPr id="271" name="円/楕円 270"/>
        <xdr:cNvSpPr/>
      </xdr:nvSpPr>
      <xdr:spPr>
        <a:xfrm>
          <a:off x="16459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30497</xdr:rowOff>
    </xdr:from>
    <xdr:ext cx="762000" cy="259045"/>
    <xdr:sp macro="" textlink="">
      <xdr:nvSpPr>
        <xdr:cNvPr id="272" name="その他該当値テキスト"/>
        <xdr:cNvSpPr txBox="1"/>
      </xdr:nvSpPr>
      <xdr:spPr>
        <a:xfrm>
          <a:off x="16598900" y="928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163830</xdr:rowOff>
    </xdr:from>
    <xdr:to>
      <xdr:col>22</xdr:col>
      <xdr:colOff>615950</xdr:colOff>
      <xdr:row>54</xdr:row>
      <xdr:rowOff>93980</xdr:rowOff>
    </xdr:to>
    <xdr:sp macro="" textlink="">
      <xdr:nvSpPr>
        <xdr:cNvPr id="273" name="円/楕円 272"/>
        <xdr:cNvSpPr/>
      </xdr:nvSpPr>
      <xdr:spPr>
        <a:xfrm>
          <a:off x="15621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104157</xdr:rowOff>
    </xdr:from>
    <xdr:ext cx="736600" cy="259045"/>
    <xdr:sp macro="" textlink="">
      <xdr:nvSpPr>
        <xdr:cNvPr id="274" name="テキスト ボックス 273"/>
        <xdr:cNvSpPr txBox="1"/>
      </xdr:nvSpPr>
      <xdr:spPr>
        <a:xfrm>
          <a:off x="15290800" y="901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167640</xdr:rowOff>
    </xdr:from>
    <xdr:to>
      <xdr:col>21</xdr:col>
      <xdr:colOff>412750</xdr:colOff>
      <xdr:row>55</xdr:row>
      <xdr:rowOff>97790</xdr:rowOff>
    </xdr:to>
    <xdr:sp macro="" textlink="">
      <xdr:nvSpPr>
        <xdr:cNvPr id="275" name="円/楕円 274"/>
        <xdr:cNvSpPr/>
      </xdr:nvSpPr>
      <xdr:spPr>
        <a:xfrm>
          <a:off x="14732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107967</xdr:rowOff>
    </xdr:from>
    <xdr:ext cx="762000" cy="259045"/>
    <xdr:sp macro="" textlink="">
      <xdr:nvSpPr>
        <xdr:cNvPr id="276" name="テキスト ボックス 275"/>
        <xdr:cNvSpPr txBox="1"/>
      </xdr:nvSpPr>
      <xdr:spPr>
        <a:xfrm>
          <a:off x="14401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114300</xdr:rowOff>
    </xdr:from>
    <xdr:to>
      <xdr:col>20</xdr:col>
      <xdr:colOff>209550</xdr:colOff>
      <xdr:row>55</xdr:row>
      <xdr:rowOff>44450</xdr:rowOff>
    </xdr:to>
    <xdr:sp macro="" textlink="">
      <xdr:nvSpPr>
        <xdr:cNvPr id="277" name="円/楕円 276"/>
        <xdr:cNvSpPr/>
      </xdr:nvSpPr>
      <xdr:spPr>
        <a:xfrm>
          <a:off x="13843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54627</xdr:rowOff>
    </xdr:from>
    <xdr:ext cx="762000" cy="259045"/>
    <xdr:sp macro="" textlink="">
      <xdr:nvSpPr>
        <xdr:cNvPr id="278" name="テキスト ボックス 277"/>
        <xdr:cNvSpPr txBox="1"/>
      </xdr:nvSpPr>
      <xdr:spPr>
        <a:xfrm>
          <a:off x="13512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114300</xdr:rowOff>
    </xdr:from>
    <xdr:to>
      <xdr:col>19</xdr:col>
      <xdr:colOff>6350</xdr:colOff>
      <xdr:row>55</xdr:row>
      <xdr:rowOff>44450</xdr:rowOff>
    </xdr:to>
    <xdr:sp macro="" textlink="">
      <xdr:nvSpPr>
        <xdr:cNvPr id="279" name="円/楕円 278"/>
        <xdr:cNvSpPr/>
      </xdr:nvSpPr>
      <xdr:spPr>
        <a:xfrm>
          <a:off x="12954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54627</xdr:rowOff>
    </xdr:from>
    <xdr:ext cx="762000" cy="259045"/>
    <xdr:sp macro="" textlink="">
      <xdr:nvSpPr>
        <xdr:cNvPr id="280" name="テキスト ボックス 279"/>
        <xdr:cNvSpPr txBox="1"/>
      </xdr:nvSpPr>
      <xdr:spPr>
        <a:xfrm>
          <a:off x="12623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ea"/>
              <a:ea typeface="+mn-ea"/>
              <a:cs typeface="+mn-cs"/>
            </a:rPr>
            <a:t>　前年と比較しほぼ横ばいとなっており、類似団体の平均を下回った。今後も引き続き、収支状況を勘案しながら補助費等の抑制に努める。</a:t>
          </a:r>
          <a:endParaRPr kumimoji="1" lang="ja-JP" altLang="en-US" sz="1300">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133858</xdr:rowOff>
    </xdr:from>
    <xdr:to>
      <xdr:col>24</xdr:col>
      <xdr:colOff>31750</xdr:colOff>
      <xdr:row>39</xdr:row>
      <xdr:rowOff>74422</xdr:rowOff>
    </xdr:to>
    <xdr:cxnSp macro="">
      <xdr:nvCxnSpPr>
        <xdr:cNvPr id="305" name="直線コネクタ 304"/>
        <xdr:cNvCxnSpPr/>
      </xdr:nvCxnSpPr>
      <xdr:spPr>
        <a:xfrm flipV="1">
          <a:off x="16510000" y="5791708"/>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46499</xdr:rowOff>
    </xdr:from>
    <xdr:ext cx="762000" cy="259045"/>
    <xdr:sp macro="" textlink="">
      <xdr:nvSpPr>
        <xdr:cNvPr id="306" name="補助費等最小値テキスト"/>
        <xdr:cNvSpPr txBox="1"/>
      </xdr:nvSpPr>
      <xdr:spPr>
        <a:xfrm>
          <a:off x="16598900" y="673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39</xdr:row>
      <xdr:rowOff>74422</xdr:rowOff>
    </xdr:from>
    <xdr:to>
      <xdr:col>24</xdr:col>
      <xdr:colOff>120650</xdr:colOff>
      <xdr:row>39</xdr:row>
      <xdr:rowOff>74422</xdr:rowOff>
    </xdr:to>
    <xdr:cxnSp macro="">
      <xdr:nvCxnSpPr>
        <xdr:cNvPr id="307" name="直線コネクタ 306"/>
        <xdr:cNvCxnSpPr/>
      </xdr:nvCxnSpPr>
      <xdr:spPr>
        <a:xfrm>
          <a:off x="16421100" y="6760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48785</xdr:rowOff>
    </xdr:from>
    <xdr:ext cx="762000" cy="259045"/>
    <xdr:sp macro="" textlink="">
      <xdr:nvSpPr>
        <xdr:cNvPr id="308" name="補助費等最大値テキスト"/>
        <xdr:cNvSpPr txBox="1"/>
      </xdr:nvSpPr>
      <xdr:spPr>
        <a:xfrm>
          <a:off x="16598900" y="55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33</xdr:row>
      <xdr:rowOff>133858</xdr:rowOff>
    </xdr:from>
    <xdr:to>
      <xdr:col>24</xdr:col>
      <xdr:colOff>120650</xdr:colOff>
      <xdr:row>33</xdr:row>
      <xdr:rowOff>133858</xdr:rowOff>
    </xdr:to>
    <xdr:cxnSp macro="">
      <xdr:nvCxnSpPr>
        <xdr:cNvPr id="309" name="直線コネクタ 308"/>
        <xdr:cNvCxnSpPr/>
      </xdr:nvCxnSpPr>
      <xdr:spPr>
        <a:xfrm>
          <a:off x="16421100" y="579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110998</xdr:rowOff>
    </xdr:from>
    <xdr:to>
      <xdr:col>24</xdr:col>
      <xdr:colOff>31750</xdr:colOff>
      <xdr:row>35</xdr:row>
      <xdr:rowOff>133858</xdr:rowOff>
    </xdr:to>
    <xdr:cxnSp macro="">
      <xdr:nvCxnSpPr>
        <xdr:cNvPr id="310" name="直線コネクタ 309"/>
        <xdr:cNvCxnSpPr/>
      </xdr:nvCxnSpPr>
      <xdr:spPr>
        <a:xfrm>
          <a:off x="15671800" y="611174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164863</xdr:rowOff>
    </xdr:from>
    <xdr:ext cx="762000" cy="259045"/>
    <xdr:sp macro="" textlink="">
      <xdr:nvSpPr>
        <xdr:cNvPr id="311"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21336</xdr:rowOff>
    </xdr:from>
    <xdr:to>
      <xdr:col>24</xdr:col>
      <xdr:colOff>82550</xdr:colOff>
      <xdr:row>36</xdr:row>
      <xdr:rowOff>122936</xdr:rowOff>
    </xdr:to>
    <xdr:sp macro="" textlink="">
      <xdr:nvSpPr>
        <xdr:cNvPr id="312" name="フローチャート : 判断 311"/>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110998</xdr:rowOff>
    </xdr:from>
    <xdr:to>
      <xdr:col>22</xdr:col>
      <xdr:colOff>565150</xdr:colOff>
      <xdr:row>35</xdr:row>
      <xdr:rowOff>156718</xdr:rowOff>
    </xdr:to>
    <xdr:cxnSp macro="">
      <xdr:nvCxnSpPr>
        <xdr:cNvPr id="313" name="直線コネクタ 312"/>
        <xdr:cNvCxnSpPr/>
      </xdr:nvCxnSpPr>
      <xdr:spPr>
        <a:xfrm flipV="1">
          <a:off x="14782800" y="61117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21336</xdr:rowOff>
    </xdr:from>
    <xdr:to>
      <xdr:col>22</xdr:col>
      <xdr:colOff>615950</xdr:colOff>
      <xdr:row>36</xdr:row>
      <xdr:rowOff>122936</xdr:rowOff>
    </xdr:to>
    <xdr:sp macro="" textlink="">
      <xdr:nvSpPr>
        <xdr:cNvPr id="314" name="フローチャート : 判断 313"/>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107713</xdr:rowOff>
    </xdr:from>
    <xdr:ext cx="736600" cy="259045"/>
    <xdr:sp macro="" textlink="">
      <xdr:nvSpPr>
        <xdr:cNvPr id="315" name="テキスト ボックス 314"/>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120142</xdr:rowOff>
    </xdr:from>
    <xdr:to>
      <xdr:col>21</xdr:col>
      <xdr:colOff>361950</xdr:colOff>
      <xdr:row>35</xdr:row>
      <xdr:rowOff>156718</xdr:rowOff>
    </xdr:to>
    <xdr:cxnSp macro="">
      <xdr:nvCxnSpPr>
        <xdr:cNvPr id="316" name="直線コネクタ 315"/>
        <xdr:cNvCxnSpPr/>
      </xdr:nvCxnSpPr>
      <xdr:spPr>
        <a:xfrm>
          <a:off x="13893800" y="61208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83058</xdr:rowOff>
    </xdr:from>
    <xdr:to>
      <xdr:col>21</xdr:col>
      <xdr:colOff>412750</xdr:colOff>
      <xdr:row>36</xdr:row>
      <xdr:rowOff>13208</xdr:rowOff>
    </xdr:to>
    <xdr:sp macro="" textlink="">
      <xdr:nvSpPr>
        <xdr:cNvPr id="317" name="フローチャート : 判断 316"/>
        <xdr:cNvSpPr/>
      </xdr:nvSpPr>
      <xdr:spPr>
        <a:xfrm>
          <a:off x="14732000" y="608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23385</xdr:rowOff>
    </xdr:from>
    <xdr:ext cx="762000" cy="259045"/>
    <xdr:sp macro="" textlink="">
      <xdr:nvSpPr>
        <xdr:cNvPr id="318" name="テキスト ボックス 317"/>
        <xdr:cNvSpPr txBox="1"/>
      </xdr:nvSpPr>
      <xdr:spPr>
        <a:xfrm>
          <a:off x="14401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120142</xdr:rowOff>
    </xdr:from>
    <xdr:to>
      <xdr:col>20</xdr:col>
      <xdr:colOff>158750</xdr:colOff>
      <xdr:row>35</xdr:row>
      <xdr:rowOff>165862</xdr:rowOff>
    </xdr:to>
    <xdr:cxnSp macro="">
      <xdr:nvCxnSpPr>
        <xdr:cNvPr id="319" name="直線コネクタ 318"/>
        <xdr:cNvCxnSpPr/>
      </xdr:nvCxnSpPr>
      <xdr:spPr>
        <a:xfrm flipV="1">
          <a:off x="13004800" y="61208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51054</xdr:rowOff>
    </xdr:from>
    <xdr:to>
      <xdr:col>20</xdr:col>
      <xdr:colOff>209550</xdr:colOff>
      <xdr:row>35</xdr:row>
      <xdr:rowOff>152654</xdr:rowOff>
    </xdr:to>
    <xdr:sp macro="" textlink="">
      <xdr:nvSpPr>
        <xdr:cNvPr id="320" name="フローチャート : 判断 319"/>
        <xdr:cNvSpPr/>
      </xdr:nvSpPr>
      <xdr:spPr>
        <a:xfrm>
          <a:off x="13843000" y="60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162831</xdr:rowOff>
    </xdr:from>
    <xdr:ext cx="762000" cy="259045"/>
    <xdr:sp macro="" textlink="">
      <xdr:nvSpPr>
        <xdr:cNvPr id="321" name="テキスト ボックス 320"/>
        <xdr:cNvSpPr txBox="1"/>
      </xdr:nvSpPr>
      <xdr:spPr>
        <a:xfrm>
          <a:off x="13512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46482</xdr:rowOff>
    </xdr:from>
    <xdr:to>
      <xdr:col>19</xdr:col>
      <xdr:colOff>6350</xdr:colOff>
      <xdr:row>35</xdr:row>
      <xdr:rowOff>148082</xdr:rowOff>
    </xdr:to>
    <xdr:sp macro="" textlink="">
      <xdr:nvSpPr>
        <xdr:cNvPr id="322" name="フローチャート : 判断 321"/>
        <xdr:cNvSpPr/>
      </xdr:nvSpPr>
      <xdr:spPr>
        <a:xfrm>
          <a:off x="12954000" y="604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158259</xdr:rowOff>
    </xdr:from>
    <xdr:ext cx="762000" cy="259045"/>
    <xdr:sp macro="" textlink="">
      <xdr:nvSpPr>
        <xdr:cNvPr id="323" name="テキスト ボックス 322"/>
        <xdr:cNvSpPr txBox="1"/>
      </xdr:nvSpPr>
      <xdr:spPr>
        <a:xfrm>
          <a:off x="12623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83058</xdr:rowOff>
    </xdr:from>
    <xdr:to>
      <xdr:col>24</xdr:col>
      <xdr:colOff>82550</xdr:colOff>
      <xdr:row>36</xdr:row>
      <xdr:rowOff>13208</xdr:rowOff>
    </xdr:to>
    <xdr:sp macro="" textlink="">
      <xdr:nvSpPr>
        <xdr:cNvPr id="329" name="円/楕円 328"/>
        <xdr:cNvSpPr/>
      </xdr:nvSpPr>
      <xdr:spPr>
        <a:xfrm>
          <a:off x="164592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99585</xdr:rowOff>
    </xdr:from>
    <xdr:ext cx="762000" cy="259045"/>
    <xdr:sp macro="" textlink="">
      <xdr:nvSpPr>
        <xdr:cNvPr id="330" name="補助費等該当値テキスト"/>
        <xdr:cNvSpPr txBox="1"/>
      </xdr:nvSpPr>
      <xdr:spPr>
        <a:xfrm>
          <a:off x="16598900" y="592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60198</xdr:rowOff>
    </xdr:from>
    <xdr:to>
      <xdr:col>22</xdr:col>
      <xdr:colOff>615950</xdr:colOff>
      <xdr:row>35</xdr:row>
      <xdr:rowOff>161798</xdr:rowOff>
    </xdr:to>
    <xdr:sp macro="" textlink="">
      <xdr:nvSpPr>
        <xdr:cNvPr id="331" name="円/楕円 330"/>
        <xdr:cNvSpPr/>
      </xdr:nvSpPr>
      <xdr:spPr>
        <a:xfrm>
          <a:off x="15621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525</xdr:rowOff>
    </xdr:from>
    <xdr:ext cx="736600" cy="259045"/>
    <xdr:sp macro="" textlink="">
      <xdr:nvSpPr>
        <xdr:cNvPr id="332" name="テキスト ボックス 331"/>
        <xdr:cNvSpPr txBox="1"/>
      </xdr:nvSpPr>
      <xdr:spPr>
        <a:xfrm>
          <a:off x="15290800" y="5829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105918</xdr:rowOff>
    </xdr:from>
    <xdr:to>
      <xdr:col>21</xdr:col>
      <xdr:colOff>412750</xdr:colOff>
      <xdr:row>36</xdr:row>
      <xdr:rowOff>36068</xdr:rowOff>
    </xdr:to>
    <xdr:sp macro="" textlink="">
      <xdr:nvSpPr>
        <xdr:cNvPr id="333" name="円/楕円 332"/>
        <xdr:cNvSpPr/>
      </xdr:nvSpPr>
      <xdr:spPr>
        <a:xfrm>
          <a:off x="14732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20845</xdr:rowOff>
    </xdr:from>
    <xdr:ext cx="762000" cy="259045"/>
    <xdr:sp macro="" textlink="">
      <xdr:nvSpPr>
        <xdr:cNvPr id="334" name="テキスト ボックス 333"/>
        <xdr:cNvSpPr txBox="1"/>
      </xdr:nvSpPr>
      <xdr:spPr>
        <a:xfrm>
          <a:off x="14401800" y="619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69342</xdr:rowOff>
    </xdr:from>
    <xdr:to>
      <xdr:col>20</xdr:col>
      <xdr:colOff>209550</xdr:colOff>
      <xdr:row>35</xdr:row>
      <xdr:rowOff>170942</xdr:rowOff>
    </xdr:to>
    <xdr:sp macro="" textlink="">
      <xdr:nvSpPr>
        <xdr:cNvPr id="335" name="円/楕円 334"/>
        <xdr:cNvSpPr/>
      </xdr:nvSpPr>
      <xdr:spPr>
        <a:xfrm>
          <a:off x="13843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155719</xdr:rowOff>
    </xdr:from>
    <xdr:ext cx="762000" cy="259045"/>
    <xdr:sp macro="" textlink="">
      <xdr:nvSpPr>
        <xdr:cNvPr id="336" name="テキスト ボックス 335"/>
        <xdr:cNvSpPr txBox="1"/>
      </xdr:nvSpPr>
      <xdr:spPr>
        <a:xfrm>
          <a:off x="13512800" y="6156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115062</xdr:rowOff>
    </xdr:from>
    <xdr:to>
      <xdr:col>19</xdr:col>
      <xdr:colOff>6350</xdr:colOff>
      <xdr:row>36</xdr:row>
      <xdr:rowOff>45212</xdr:rowOff>
    </xdr:to>
    <xdr:sp macro="" textlink="">
      <xdr:nvSpPr>
        <xdr:cNvPr id="337" name="円/楕円 336"/>
        <xdr:cNvSpPr/>
      </xdr:nvSpPr>
      <xdr:spPr>
        <a:xfrm>
          <a:off x="12954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29989</xdr:rowOff>
    </xdr:from>
    <xdr:ext cx="762000" cy="259045"/>
    <xdr:sp macro="" textlink="">
      <xdr:nvSpPr>
        <xdr:cNvPr id="338" name="テキスト ボックス 337"/>
        <xdr:cNvSpPr txBox="1"/>
      </xdr:nvSpPr>
      <xdr:spPr>
        <a:xfrm>
          <a:off x="1262380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a:t>
          </a:r>
          <a:r>
            <a:rPr lang="ja-JP" altLang="en-US" sz="1100" b="0" i="0" u="none" strike="noStrike" baseline="0" smtClean="0">
              <a:solidFill>
                <a:schemeClr val="dk1"/>
              </a:solidFill>
              <a:latin typeface="+mn-ea"/>
              <a:ea typeface="+mn-ea"/>
              <a:cs typeface="+mn-cs"/>
            </a:rPr>
            <a:t>公債費の償還ピークは過ぎたものの、炭鉱閉山（平成</a:t>
          </a:r>
          <a:r>
            <a:rPr lang="en-US" altLang="ja-JP" sz="1100" b="0" i="0" u="none" strike="noStrike" baseline="0" smtClean="0">
              <a:solidFill>
                <a:schemeClr val="dk1"/>
              </a:solidFill>
              <a:latin typeface="+mn-ea"/>
              <a:ea typeface="+mn-ea"/>
              <a:cs typeface="+mn-cs"/>
            </a:rPr>
            <a:t>7</a:t>
          </a:r>
          <a:r>
            <a:rPr lang="ja-JP" altLang="en-US" sz="1100" b="0" i="0" u="none" strike="noStrike" baseline="0" smtClean="0">
              <a:solidFill>
                <a:schemeClr val="dk1"/>
              </a:solidFill>
              <a:latin typeface="+mn-ea"/>
              <a:ea typeface="+mn-ea"/>
              <a:cs typeface="+mn-cs"/>
            </a:rPr>
            <a:t>年</a:t>
          </a:r>
          <a:r>
            <a:rPr lang="en-US" altLang="ja-JP" sz="1100" b="0" i="0" u="none" strike="noStrike" baseline="0" smtClean="0">
              <a:solidFill>
                <a:schemeClr val="dk1"/>
              </a:solidFill>
              <a:latin typeface="+mn-ea"/>
              <a:ea typeface="+mn-ea"/>
              <a:cs typeface="+mn-cs"/>
            </a:rPr>
            <a:t>3</a:t>
          </a:r>
          <a:r>
            <a:rPr lang="ja-JP" altLang="en-US" sz="1100" b="0" i="0" u="none" strike="noStrike" baseline="0" smtClean="0">
              <a:solidFill>
                <a:schemeClr val="dk1"/>
              </a:solidFill>
              <a:latin typeface="+mn-ea"/>
              <a:ea typeface="+mn-ea"/>
              <a:cs typeface="+mn-cs"/>
            </a:rPr>
            <a:t>月）以降に実施した地域振興対策事業（炭鉱跡地取得、不用施設除却、市営住宅建替事業等）の起債償還が多額となっている。</a:t>
          </a:r>
          <a:endParaRPr lang="en-US" altLang="ja-JP" sz="1100" b="0" i="0" u="none" strike="noStrike" baseline="0" smtClean="0">
            <a:solidFill>
              <a:schemeClr val="dk1"/>
            </a:solidFill>
            <a:latin typeface="+mn-ea"/>
            <a:ea typeface="+mn-ea"/>
            <a:cs typeface="+mn-cs"/>
          </a:endParaRPr>
        </a:p>
        <a:p>
          <a:r>
            <a:rPr lang="ja-JP" altLang="en-US" sz="1100" b="0" i="0" u="none" strike="noStrike" baseline="0" smtClean="0">
              <a:solidFill>
                <a:schemeClr val="dk1"/>
              </a:solidFill>
              <a:latin typeface="+mn-ea"/>
              <a:ea typeface="+mn-ea"/>
              <a:cs typeface="+mn-cs"/>
            </a:rPr>
            <a:t>　今後も引き続き、必要最小限の事業を吟味し、地方債の発行の抑制を図る。</a:t>
          </a:r>
          <a:endParaRPr kumimoji="1" lang="ja-JP" altLang="en-US" sz="1300">
            <a:latin typeface="+mn-ea"/>
            <a:ea typeface="+mn-ea"/>
          </a:endParaRP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54611</xdr:rowOff>
    </xdr:to>
    <xdr:cxnSp macro="">
      <xdr:nvCxnSpPr>
        <xdr:cNvPr id="366" name="直線コネクタ 365"/>
        <xdr:cNvCxnSpPr/>
      </xdr:nvCxnSpPr>
      <xdr:spPr>
        <a:xfrm flipV="1">
          <a:off x="4826000" y="12539980"/>
          <a:ext cx="0" cy="140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26688</xdr:rowOff>
    </xdr:from>
    <xdr:ext cx="762000" cy="259045"/>
    <xdr:sp macro="" textlink="">
      <xdr:nvSpPr>
        <xdr:cNvPr id="367"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81</xdr:row>
      <xdr:rowOff>54611</xdr:rowOff>
    </xdr:from>
    <xdr:to>
      <xdr:col>7</xdr:col>
      <xdr:colOff>104775</xdr:colOff>
      <xdr:row>81</xdr:row>
      <xdr:rowOff>54611</xdr:rowOff>
    </xdr:to>
    <xdr:cxnSp macro="">
      <xdr:nvCxnSpPr>
        <xdr:cNvPr id="368" name="直線コネクタ 367"/>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69"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70" name="直線コネクタ 369"/>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50800</xdr:rowOff>
    </xdr:from>
    <xdr:to>
      <xdr:col>7</xdr:col>
      <xdr:colOff>15875</xdr:colOff>
      <xdr:row>74</xdr:row>
      <xdr:rowOff>134620</xdr:rowOff>
    </xdr:to>
    <xdr:cxnSp macro="">
      <xdr:nvCxnSpPr>
        <xdr:cNvPr id="371" name="直線コネクタ 370"/>
        <xdr:cNvCxnSpPr/>
      </xdr:nvCxnSpPr>
      <xdr:spPr>
        <a:xfrm>
          <a:off x="3987800" y="127381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33038</xdr:rowOff>
    </xdr:from>
    <xdr:ext cx="762000" cy="259045"/>
    <xdr:sp macro="" textlink="">
      <xdr:nvSpPr>
        <xdr:cNvPr id="372" name="公債費平均値テキスト"/>
        <xdr:cNvSpPr txBox="1"/>
      </xdr:nvSpPr>
      <xdr:spPr>
        <a:xfrm>
          <a:off x="4914900" y="1306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60961</xdr:rowOff>
    </xdr:from>
    <xdr:to>
      <xdr:col>7</xdr:col>
      <xdr:colOff>66675</xdr:colOff>
      <xdr:row>76</xdr:row>
      <xdr:rowOff>162561</xdr:rowOff>
    </xdr:to>
    <xdr:sp macro="" textlink="">
      <xdr:nvSpPr>
        <xdr:cNvPr id="373" name="フローチャート : 判断 372"/>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50800</xdr:rowOff>
    </xdr:from>
    <xdr:to>
      <xdr:col>5</xdr:col>
      <xdr:colOff>549275</xdr:colOff>
      <xdr:row>74</xdr:row>
      <xdr:rowOff>165100</xdr:rowOff>
    </xdr:to>
    <xdr:cxnSp macro="">
      <xdr:nvCxnSpPr>
        <xdr:cNvPr id="374" name="直線コネクタ 373"/>
        <xdr:cNvCxnSpPr/>
      </xdr:nvCxnSpPr>
      <xdr:spPr>
        <a:xfrm flipV="1">
          <a:off x="3098800" y="12738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133350</xdr:rowOff>
    </xdr:from>
    <xdr:to>
      <xdr:col>5</xdr:col>
      <xdr:colOff>600075</xdr:colOff>
      <xdr:row>76</xdr:row>
      <xdr:rowOff>63500</xdr:rowOff>
    </xdr:to>
    <xdr:sp macro="" textlink="">
      <xdr:nvSpPr>
        <xdr:cNvPr id="375" name="フローチャート : 判断 374"/>
        <xdr:cNvSpPr/>
      </xdr:nvSpPr>
      <xdr:spPr>
        <a:xfrm>
          <a:off x="3937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48277</xdr:rowOff>
    </xdr:from>
    <xdr:ext cx="736600" cy="259045"/>
    <xdr:sp macro="" textlink="">
      <xdr:nvSpPr>
        <xdr:cNvPr id="376" name="テキスト ボックス 375"/>
        <xdr:cNvSpPr txBox="1"/>
      </xdr:nvSpPr>
      <xdr:spPr>
        <a:xfrm>
          <a:off x="3606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134620</xdr:rowOff>
    </xdr:from>
    <xdr:to>
      <xdr:col>4</xdr:col>
      <xdr:colOff>346075</xdr:colOff>
      <xdr:row>74</xdr:row>
      <xdr:rowOff>165100</xdr:rowOff>
    </xdr:to>
    <xdr:cxnSp macro="">
      <xdr:nvCxnSpPr>
        <xdr:cNvPr id="377" name="直線コネクタ 376"/>
        <xdr:cNvCxnSpPr/>
      </xdr:nvCxnSpPr>
      <xdr:spPr>
        <a:xfrm>
          <a:off x="2209800" y="12821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78" name="フローチャート : 判断 377"/>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79" name="テキスト ボックス 378"/>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134620</xdr:rowOff>
    </xdr:from>
    <xdr:to>
      <xdr:col>3</xdr:col>
      <xdr:colOff>142875</xdr:colOff>
      <xdr:row>75</xdr:row>
      <xdr:rowOff>1270</xdr:rowOff>
    </xdr:to>
    <xdr:cxnSp macro="">
      <xdr:nvCxnSpPr>
        <xdr:cNvPr id="380" name="直線コネクタ 379"/>
        <xdr:cNvCxnSpPr/>
      </xdr:nvCxnSpPr>
      <xdr:spPr>
        <a:xfrm flipV="1">
          <a:off x="1320800" y="12821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72389</xdr:rowOff>
    </xdr:from>
    <xdr:to>
      <xdr:col>3</xdr:col>
      <xdr:colOff>193675</xdr:colOff>
      <xdr:row>78</xdr:row>
      <xdr:rowOff>2539</xdr:rowOff>
    </xdr:to>
    <xdr:sp macro="" textlink="">
      <xdr:nvSpPr>
        <xdr:cNvPr id="381" name="フローチャート : 判断 380"/>
        <xdr:cNvSpPr/>
      </xdr:nvSpPr>
      <xdr:spPr>
        <a:xfrm>
          <a:off x="2159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158766</xdr:rowOff>
    </xdr:from>
    <xdr:ext cx="762000" cy="259045"/>
    <xdr:sp macro="" textlink="">
      <xdr:nvSpPr>
        <xdr:cNvPr id="382" name="テキスト ボックス 381"/>
        <xdr:cNvSpPr txBox="1"/>
      </xdr:nvSpPr>
      <xdr:spPr>
        <a:xfrm>
          <a:off x="1828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72389</xdr:rowOff>
    </xdr:from>
    <xdr:to>
      <xdr:col>1</xdr:col>
      <xdr:colOff>676275</xdr:colOff>
      <xdr:row>78</xdr:row>
      <xdr:rowOff>2539</xdr:rowOff>
    </xdr:to>
    <xdr:sp macro="" textlink="">
      <xdr:nvSpPr>
        <xdr:cNvPr id="383" name="フローチャート : 判断 382"/>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158766</xdr:rowOff>
    </xdr:from>
    <xdr:ext cx="762000" cy="259045"/>
    <xdr:sp macro="" textlink="">
      <xdr:nvSpPr>
        <xdr:cNvPr id="384" name="テキスト ボックス 383"/>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83820</xdr:rowOff>
    </xdr:from>
    <xdr:to>
      <xdr:col>7</xdr:col>
      <xdr:colOff>66675</xdr:colOff>
      <xdr:row>75</xdr:row>
      <xdr:rowOff>13970</xdr:rowOff>
    </xdr:to>
    <xdr:sp macro="" textlink="">
      <xdr:nvSpPr>
        <xdr:cNvPr id="390" name="円/楕円 389"/>
        <xdr:cNvSpPr/>
      </xdr:nvSpPr>
      <xdr:spPr>
        <a:xfrm>
          <a:off x="47752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100347</xdr:rowOff>
    </xdr:from>
    <xdr:ext cx="762000" cy="259045"/>
    <xdr:sp macro="" textlink="">
      <xdr:nvSpPr>
        <xdr:cNvPr id="391" name="公債費該当値テキスト"/>
        <xdr:cNvSpPr txBox="1"/>
      </xdr:nvSpPr>
      <xdr:spPr>
        <a:xfrm>
          <a:off x="49149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0</xdr:rowOff>
    </xdr:from>
    <xdr:to>
      <xdr:col>5</xdr:col>
      <xdr:colOff>600075</xdr:colOff>
      <xdr:row>74</xdr:row>
      <xdr:rowOff>101600</xdr:rowOff>
    </xdr:to>
    <xdr:sp macro="" textlink="">
      <xdr:nvSpPr>
        <xdr:cNvPr id="392" name="円/楕円 391"/>
        <xdr:cNvSpPr/>
      </xdr:nvSpPr>
      <xdr:spPr>
        <a:xfrm>
          <a:off x="3937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111777</xdr:rowOff>
    </xdr:from>
    <xdr:ext cx="736600" cy="259045"/>
    <xdr:sp macro="" textlink="">
      <xdr:nvSpPr>
        <xdr:cNvPr id="393" name="テキスト ボックス 392"/>
        <xdr:cNvSpPr txBox="1"/>
      </xdr:nvSpPr>
      <xdr:spPr>
        <a:xfrm>
          <a:off x="3606800" y="1245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114300</xdr:rowOff>
    </xdr:from>
    <xdr:to>
      <xdr:col>4</xdr:col>
      <xdr:colOff>396875</xdr:colOff>
      <xdr:row>75</xdr:row>
      <xdr:rowOff>44450</xdr:rowOff>
    </xdr:to>
    <xdr:sp macro="" textlink="">
      <xdr:nvSpPr>
        <xdr:cNvPr id="394" name="円/楕円 393"/>
        <xdr:cNvSpPr/>
      </xdr:nvSpPr>
      <xdr:spPr>
        <a:xfrm>
          <a:off x="3048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54627</xdr:rowOff>
    </xdr:from>
    <xdr:ext cx="762000" cy="259045"/>
    <xdr:sp macro="" textlink="">
      <xdr:nvSpPr>
        <xdr:cNvPr id="395" name="テキスト ボックス 394"/>
        <xdr:cNvSpPr txBox="1"/>
      </xdr:nvSpPr>
      <xdr:spPr>
        <a:xfrm>
          <a:off x="2717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83820</xdr:rowOff>
    </xdr:from>
    <xdr:to>
      <xdr:col>3</xdr:col>
      <xdr:colOff>193675</xdr:colOff>
      <xdr:row>75</xdr:row>
      <xdr:rowOff>13970</xdr:rowOff>
    </xdr:to>
    <xdr:sp macro="" textlink="">
      <xdr:nvSpPr>
        <xdr:cNvPr id="396" name="円/楕円 395"/>
        <xdr:cNvSpPr/>
      </xdr:nvSpPr>
      <xdr:spPr>
        <a:xfrm>
          <a:off x="2159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24147</xdr:rowOff>
    </xdr:from>
    <xdr:ext cx="762000" cy="259045"/>
    <xdr:sp macro="" textlink="">
      <xdr:nvSpPr>
        <xdr:cNvPr id="397" name="テキスト ボックス 396"/>
        <xdr:cNvSpPr txBox="1"/>
      </xdr:nvSpPr>
      <xdr:spPr>
        <a:xfrm>
          <a:off x="1828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121920</xdr:rowOff>
    </xdr:from>
    <xdr:to>
      <xdr:col>1</xdr:col>
      <xdr:colOff>676275</xdr:colOff>
      <xdr:row>75</xdr:row>
      <xdr:rowOff>52070</xdr:rowOff>
    </xdr:to>
    <xdr:sp macro="" textlink="">
      <xdr:nvSpPr>
        <xdr:cNvPr id="398" name="円/楕円 397"/>
        <xdr:cNvSpPr/>
      </xdr:nvSpPr>
      <xdr:spPr>
        <a:xfrm>
          <a:off x="1270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62247</xdr:rowOff>
    </xdr:from>
    <xdr:ext cx="762000" cy="259045"/>
    <xdr:sp macro="" textlink="">
      <xdr:nvSpPr>
        <xdr:cNvPr id="399" name="テキスト ボックス 398"/>
        <xdr:cNvSpPr txBox="1"/>
      </xdr:nvSpPr>
      <xdr:spPr>
        <a:xfrm>
          <a:off x="939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公債費を除く経常収支比率は、平成</a:t>
          </a:r>
          <a:r>
            <a:rPr lang="en-US" altLang="ja-JP" sz="1100" b="0" i="0" u="none" strike="noStrike" baseline="0" smtClean="0">
              <a:solidFill>
                <a:schemeClr val="dk1"/>
              </a:solidFill>
              <a:latin typeface="+mn-lt"/>
              <a:ea typeface="+mn-ea"/>
              <a:cs typeface="+mn-cs"/>
            </a:rPr>
            <a:t>26</a:t>
          </a:r>
          <a:r>
            <a:rPr lang="ja-JP" altLang="en-US" sz="1100" b="0" i="0" u="none" strike="noStrike" baseline="0" smtClean="0">
              <a:solidFill>
                <a:schemeClr val="dk1"/>
              </a:solidFill>
              <a:latin typeface="+mn-lt"/>
              <a:ea typeface="+mn-ea"/>
              <a:cs typeface="+mn-cs"/>
            </a:rPr>
            <a:t>年度までは類似団体の平均を若干上回っていたが、平成</a:t>
          </a:r>
          <a:r>
            <a:rPr lang="en-US" altLang="ja-JP" sz="1100" b="0" i="0" u="none" strike="noStrike" baseline="0" smtClean="0">
              <a:solidFill>
                <a:schemeClr val="dk1"/>
              </a:solidFill>
              <a:latin typeface="+mn-lt"/>
              <a:ea typeface="+mn-ea"/>
              <a:cs typeface="+mn-cs"/>
            </a:rPr>
            <a:t>27</a:t>
          </a:r>
          <a:r>
            <a:rPr lang="ja-JP" altLang="en-US" sz="1100" b="0" i="0" u="none" strike="noStrike" baseline="0" smtClean="0">
              <a:solidFill>
                <a:schemeClr val="dk1"/>
              </a:solidFill>
              <a:latin typeface="+mn-lt"/>
              <a:ea typeface="+mn-ea"/>
              <a:cs typeface="+mn-cs"/>
            </a:rPr>
            <a:t>年度以降は繰出金等の減少により類似団体平均を下回った。</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　今後も引き続き、収支状況を勘案しながら歳出を抑制し、水準の維持に努める。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73661</xdr:rowOff>
    </xdr:to>
    <xdr:cxnSp macro="">
      <xdr:nvCxnSpPr>
        <xdr:cNvPr id="427" name="直線コネクタ 426"/>
        <xdr:cNvCxnSpPr/>
      </xdr:nvCxnSpPr>
      <xdr:spPr>
        <a:xfrm flipV="1">
          <a:off x="16510000" y="12768580"/>
          <a:ext cx="0" cy="1192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45738</xdr:rowOff>
    </xdr:from>
    <xdr:ext cx="762000" cy="259045"/>
    <xdr:sp macro="" textlink="">
      <xdr:nvSpPr>
        <xdr:cNvPr id="428" name="公債費以外最小値テキスト"/>
        <xdr:cNvSpPr txBox="1"/>
      </xdr:nvSpPr>
      <xdr:spPr>
        <a:xfrm>
          <a:off x="16598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23</xdr:col>
      <xdr:colOff>628650</xdr:colOff>
      <xdr:row>81</xdr:row>
      <xdr:rowOff>73661</xdr:rowOff>
    </xdr:from>
    <xdr:to>
      <xdr:col>24</xdr:col>
      <xdr:colOff>120650</xdr:colOff>
      <xdr:row>81</xdr:row>
      <xdr:rowOff>73661</xdr:rowOff>
    </xdr:to>
    <xdr:cxnSp macro="">
      <xdr:nvCxnSpPr>
        <xdr:cNvPr id="429" name="直線コネクタ 428"/>
        <xdr:cNvCxnSpPr/>
      </xdr:nvCxnSpPr>
      <xdr:spPr>
        <a:xfrm>
          <a:off x="16421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0"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1" name="直線コネクタ 430"/>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54611</xdr:rowOff>
    </xdr:from>
    <xdr:to>
      <xdr:col>24</xdr:col>
      <xdr:colOff>31750</xdr:colOff>
      <xdr:row>77</xdr:row>
      <xdr:rowOff>157480</xdr:rowOff>
    </xdr:to>
    <xdr:cxnSp macro="">
      <xdr:nvCxnSpPr>
        <xdr:cNvPr id="432" name="直線コネクタ 431"/>
        <xdr:cNvCxnSpPr/>
      </xdr:nvCxnSpPr>
      <xdr:spPr>
        <a:xfrm>
          <a:off x="15671800" y="13256261"/>
          <a:ext cx="8382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151147</xdr:rowOff>
    </xdr:from>
    <xdr:ext cx="762000" cy="259045"/>
    <xdr:sp macro="" textlink="">
      <xdr:nvSpPr>
        <xdr:cNvPr id="433" name="公債費以外平均値テキスト"/>
        <xdr:cNvSpPr txBox="1"/>
      </xdr:nvSpPr>
      <xdr:spPr>
        <a:xfrm>
          <a:off x="16598900" y="1335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34" name="フローチャート : 判断 433"/>
        <xdr:cNvSpPr/>
      </xdr:nvSpPr>
      <xdr:spPr>
        <a:xfrm>
          <a:off x="16459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54611</xdr:rowOff>
    </xdr:from>
    <xdr:to>
      <xdr:col>22</xdr:col>
      <xdr:colOff>565150</xdr:colOff>
      <xdr:row>78</xdr:row>
      <xdr:rowOff>138430</xdr:rowOff>
    </xdr:to>
    <xdr:cxnSp macro="">
      <xdr:nvCxnSpPr>
        <xdr:cNvPr id="435" name="直線コネクタ 434"/>
        <xdr:cNvCxnSpPr/>
      </xdr:nvCxnSpPr>
      <xdr:spPr>
        <a:xfrm flipV="1">
          <a:off x="14782800" y="13256261"/>
          <a:ext cx="889000" cy="25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148589</xdr:rowOff>
    </xdr:from>
    <xdr:to>
      <xdr:col>22</xdr:col>
      <xdr:colOff>615950</xdr:colOff>
      <xdr:row>78</xdr:row>
      <xdr:rowOff>78739</xdr:rowOff>
    </xdr:to>
    <xdr:sp macro="" textlink="">
      <xdr:nvSpPr>
        <xdr:cNvPr id="436" name="フローチャート : 判断 435"/>
        <xdr:cNvSpPr/>
      </xdr:nvSpPr>
      <xdr:spPr>
        <a:xfrm>
          <a:off x="15621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63516</xdr:rowOff>
    </xdr:from>
    <xdr:ext cx="736600" cy="259045"/>
    <xdr:sp macro="" textlink="">
      <xdr:nvSpPr>
        <xdr:cNvPr id="437" name="テキスト ボックス 436"/>
        <xdr:cNvSpPr txBox="1"/>
      </xdr:nvSpPr>
      <xdr:spPr>
        <a:xfrm>
          <a:off x="15290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134620</xdr:rowOff>
    </xdr:from>
    <xdr:to>
      <xdr:col>21</xdr:col>
      <xdr:colOff>361950</xdr:colOff>
      <xdr:row>78</xdr:row>
      <xdr:rowOff>138430</xdr:rowOff>
    </xdr:to>
    <xdr:cxnSp macro="">
      <xdr:nvCxnSpPr>
        <xdr:cNvPr id="438" name="直線コネクタ 437"/>
        <xdr:cNvCxnSpPr/>
      </xdr:nvCxnSpPr>
      <xdr:spPr>
        <a:xfrm>
          <a:off x="13893800" y="1333627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64770</xdr:rowOff>
    </xdr:from>
    <xdr:to>
      <xdr:col>21</xdr:col>
      <xdr:colOff>412750</xdr:colOff>
      <xdr:row>77</xdr:row>
      <xdr:rowOff>166370</xdr:rowOff>
    </xdr:to>
    <xdr:sp macro="" textlink="">
      <xdr:nvSpPr>
        <xdr:cNvPr id="439" name="フローチャート : 判断 438"/>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5097</xdr:rowOff>
    </xdr:from>
    <xdr:ext cx="762000" cy="259045"/>
    <xdr:sp macro="" textlink="">
      <xdr:nvSpPr>
        <xdr:cNvPr id="440" name="テキスト ボックス 439"/>
        <xdr:cNvSpPr txBox="1"/>
      </xdr:nvSpPr>
      <xdr:spPr>
        <a:xfrm>
          <a:off x="14401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134620</xdr:rowOff>
    </xdr:from>
    <xdr:to>
      <xdr:col>20</xdr:col>
      <xdr:colOff>158750</xdr:colOff>
      <xdr:row>78</xdr:row>
      <xdr:rowOff>46989</xdr:rowOff>
    </xdr:to>
    <xdr:cxnSp macro="">
      <xdr:nvCxnSpPr>
        <xdr:cNvPr id="441" name="直線コネクタ 440"/>
        <xdr:cNvCxnSpPr/>
      </xdr:nvCxnSpPr>
      <xdr:spPr>
        <a:xfrm flipV="1">
          <a:off x="13004800" y="1333627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160020</xdr:rowOff>
    </xdr:from>
    <xdr:to>
      <xdr:col>20</xdr:col>
      <xdr:colOff>209550</xdr:colOff>
      <xdr:row>77</xdr:row>
      <xdr:rowOff>90170</xdr:rowOff>
    </xdr:to>
    <xdr:sp macro="" textlink="">
      <xdr:nvSpPr>
        <xdr:cNvPr id="442" name="フローチャート : 判断 441"/>
        <xdr:cNvSpPr/>
      </xdr:nvSpPr>
      <xdr:spPr>
        <a:xfrm>
          <a:off x="13843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100347</xdr:rowOff>
    </xdr:from>
    <xdr:ext cx="762000" cy="259045"/>
    <xdr:sp macro="" textlink="">
      <xdr:nvSpPr>
        <xdr:cNvPr id="443" name="テキスト ボックス 442"/>
        <xdr:cNvSpPr txBox="1"/>
      </xdr:nvSpPr>
      <xdr:spPr>
        <a:xfrm>
          <a:off x="13512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163830</xdr:rowOff>
    </xdr:from>
    <xdr:to>
      <xdr:col>19</xdr:col>
      <xdr:colOff>6350</xdr:colOff>
      <xdr:row>77</xdr:row>
      <xdr:rowOff>93980</xdr:rowOff>
    </xdr:to>
    <xdr:sp macro="" textlink="">
      <xdr:nvSpPr>
        <xdr:cNvPr id="444" name="フローチャート : 判断 443"/>
        <xdr:cNvSpPr/>
      </xdr:nvSpPr>
      <xdr:spPr>
        <a:xfrm>
          <a:off x="12954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104157</xdr:rowOff>
    </xdr:from>
    <xdr:ext cx="762000" cy="259045"/>
    <xdr:sp macro="" textlink="">
      <xdr:nvSpPr>
        <xdr:cNvPr id="445" name="テキスト ボックス 444"/>
        <xdr:cNvSpPr txBox="1"/>
      </xdr:nvSpPr>
      <xdr:spPr>
        <a:xfrm>
          <a:off x="12623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106680</xdr:rowOff>
    </xdr:from>
    <xdr:to>
      <xdr:col>24</xdr:col>
      <xdr:colOff>82550</xdr:colOff>
      <xdr:row>78</xdr:row>
      <xdr:rowOff>36830</xdr:rowOff>
    </xdr:to>
    <xdr:sp macro="" textlink="">
      <xdr:nvSpPr>
        <xdr:cNvPr id="451" name="円/楕円 450"/>
        <xdr:cNvSpPr/>
      </xdr:nvSpPr>
      <xdr:spPr>
        <a:xfrm>
          <a:off x="164592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123207</xdr:rowOff>
    </xdr:from>
    <xdr:ext cx="762000" cy="259045"/>
    <xdr:sp macro="" textlink="">
      <xdr:nvSpPr>
        <xdr:cNvPr id="452" name="公債費以外該当値テキスト"/>
        <xdr:cNvSpPr txBox="1"/>
      </xdr:nvSpPr>
      <xdr:spPr>
        <a:xfrm>
          <a:off x="165989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3811</xdr:rowOff>
    </xdr:from>
    <xdr:to>
      <xdr:col>22</xdr:col>
      <xdr:colOff>615950</xdr:colOff>
      <xdr:row>77</xdr:row>
      <xdr:rowOff>105411</xdr:rowOff>
    </xdr:to>
    <xdr:sp macro="" textlink="">
      <xdr:nvSpPr>
        <xdr:cNvPr id="453" name="円/楕円 452"/>
        <xdr:cNvSpPr/>
      </xdr:nvSpPr>
      <xdr:spPr>
        <a:xfrm>
          <a:off x="15621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115588</xdr:rowOff>
    </xdr:from>
    <xdr:ext cx="736600" cy="259045"/>
    <xdr:sp macro="" textlink="">
      <xdr:nvSpPr>
        <xdr:cNvPr id="454" name="テキスト ボックス 453"/>
        <xdr:cNvSpPr txBox="1"/>
      </xdr:nvSpPr>
      <xdr:spPr>
        <a:xfrm>
          <a:off x="15290800" y="1297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87630</xdr:rowOff>
    </xdr:from>
    <xdr:to>
      <xdr:col>21</xdr:col>
      <xdr:colOff>412750</xdr:colOff>
      <xdr:row>79</xdr:row>
      <xdr:rowOff>17780</xdr:rowOff>
    </xdr:to>
    <xdr:sp macro="" textlink="">
      <xdr:nvSpPr>
        <xdr:cNvPr id="455" name="円/楕円 454"/>
        <xdr:cNvSpPr/>
      </xdr:nvSpPr>
      <xdr:spPr>
        <a:xfrm>
          <a:off x="14732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2557</xdr:rowOff>
    </xdr:from>
    <xdr:ext cx="762000" cy="259045"/>
    <xdr:sp macro="" textlink="">
      <xdr:nvSpPr>
        <xdr:cNvPr id="456" name="テキスト ボックス 455"/>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83820</xdr:rowOff>
    </xdr:from>
    <xdr:to>
      <xdr:col>20</xdr:col>
      <xdr:colOff>209550</xdr:colOff>
      <xdr:row>78</xdr:row>
      <xdr:rowOff>13970</xdr:rowOff>
    </xdr:to>
    <xdr:sp macro="" textlink="">
      <xdr:nvSpPr>
        <xdr:cNvPr id="457" name="円/楕円 456"/>
        <xdr:cNvSpPr/>
      </xdr:nvSpPr>
      <xdr:spPr>
        <a:xfrm>
          <a:off x="13843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170197</xdr:rowOff>
    </xdr:from>
    <xdr:ext cx="762000" cy="259045"/>
    <xdr:sp macro="" textlink="">
      <xdr:nvSpPr>
        <xdr:cNvPr id="458" name="テキスト ボックス 457"/>
        <xdr:cNvSpPr txBox="1"/>
      </xdr:nvSpPr>
      <xdr:spPr>
        <a:xfrm>
          <a:off x="135128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167639</xdr:rowOff>
    </xdr:from>
    <xdr:to>
      <xdr:col>19</xdr:col>
      <xdr:colOff>6350</xdr:colOff>
      <xdr:row>78</xdr:row>
      <xdr:rowOff>97789</xdr:rowOff>
    </xdr:to>
    <xdr:sp macro="" textlink="">
      <xdr:nvSpPr>
        <xdr:cNvPr id="459" name="円/楕円 458"/>
        <xdr:cNvSpPr/>
      </xdr:nvSpPr>
      <xdr:spPr>
        <a:xfrm>
          <a:off x="12954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82566</xdr:rowOff>
    </xdr:from>
    <xdr:ext cx="762000" cy="259045"/>
    <xdr:sp macro="" textlink="">
      <xdr:nvSpPr>
        <xdr:cNvPr id="460" name="テキスト ボックス 459"/>
        <xdr:cNvSpPr txBox="1"/>
      </xdr:nvSpPr>
      <xdr:spPr>
        <a:xfrm>
          <a:off x="12623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北海道歌志内市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127415</xdr:rowOff>
    </xdr:from>
    <xdr:to>
      <xdr:col>4</xdr:col>
      <xdr:colOff>1117600</xdr:colOff>
      <xdr:row>18</xdr:row>
      <xdr:rowOff>62780</xdr:rowOff>
    </xdr:to>
    <xdr:cxnSp macro="">
      <xdr:nvCxnSpPr>
        <xdr:cNvPr id="42" name="直線コネクタ 41"/>
        <xdr:cNvCxnSpPr/>
      </xdr:nvCxnSpPr>
      <xdr:spPr bwMode="auto">
        <a:xfrm flipV="1">
          <a:off x="5651500" y="2232440"/>
          <a:ext cx="0" cy="9640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34857</xdr:rowOff>
    </xdr:from>
    <xdr:ext cx="762000" cy="259045"/>
    <xdr:sp macro="" textlink="">
      <xdr:nvSpPr>
        <xdr:cNvPr id="43" name="人口1人当たり決算額の推移最小値テキスト130"/>
        <xdr:cNvSpPr txBox="1"/>
      </xdr:nvSpPr>
      <xdr:spPr>
        <a:xfrm>
          <a:off x="5740400" y="3168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61,963</a:t>
          </a:r>
          <a:endParaRPr kumimoji="1" lang="ja-JP" altLang="en-US" sz="1000" b="1">
            <a:latin typeface="ＭＳ Ｐゴシック"/>
          </a:endParaRPr>
        </a:p>
      </xdr:txBody>
    </xdr:sp>
    <xdr:clientData/>
  </xdr:oneCellAnchor>
  <xdr:twoCellAnchor>
    <xdr:from>
      <xdr:col>4</xdr:col>
      <xdr:colOff>1028700</xdr:colOff>
      <xdr:row>18</xdr:row>
      <xdr:rowOff>62780</xdr:rowOff>
    </xdr:from>
    <xdr:to>
      <xdr:col>5</xdr:col>
      <xdr:colOff>73025</xdr:colOff>
      <xdr:row>18</xdr:row>
      <xdr:rowOff>62780</xdr:rowOff>
    </xdr:to>
    <xdr:cxnSp macro="">
      <xdr:nvCxnSpPr>
        <xdr:cNvPr id="44" name="直線コネクタ 43"/>
        <xdr:cNvCxnSpPr/>
      </xdr:nvCxnSpPr>
      <xdr:spPr bwMode="auto">
        <a:xfrm>
          <a:off x="5562600" y="3196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42342</xdr:rowOff>
    </xdr:from>
    <xdr:ext cx="762000" cy="259045"/>
    <xdr:sp macro="" textlink="">
      <xdr:nvSpPr>
        <xdr:cNvPr id="45" name="人口1人当たり決算額の推移最大値テキスト130"/>
        <xdr:cNvSpPr txBox="1"/>
      </xdr:nvSpPr>
      <xdr:spPr>
        <a:xfrm>
          <a:off x="5740400" y="197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272,826</a:t>
          </a:r>
          <a:endParaRPr kumimoji="1" lang="ja-JP" altLang="en-US" sz="1000" b="1">
            <a:latin typeface="ＭＳ Ｐゴシック"/>
          </a:endParaRPr>
        </a:p>
      </xdr:txBody>
    </xdr:sp>
    <xdr:clientData/>
  </xdr:oneCellAnchor>
  <xdr:twoCellAnchor>
    <xdr:from>
      <xdr:col>4</xdr:col>
      <xdr:colOff>1028700</xdr:colOff>
      <xdr:row>12</xdr:row>
      <xdr:rowOff>127415</xdr:rowOff>
    </xdr:from>
    <xdr:to>
      <xdr:col>5</xdr:col>
      <xdr:colOff>73025</xdr:colOff>
      <xdr:row>12</xdr:row>
      <xdr:rowOff>127415</xdr:rowOff>
    </xdr:to>
    <xdr:cxnSp macro="">
      <xdr:nvCxnSpPr>
        <xdr:cNvPr id="46" name="直線コネクタ 45"/>
        <xdr:cNvCxnSpPr/>
      </xdr:nvCxnSpPr>
      <xdr:spPr bwMode="auto">
        <a:xfrm>
          <a:off x="5562600" y="2232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127415</xdr:rowOff>
    </xdr:from>
    <xdr:to>
      <xdr:col>4</xdr:col>
      <xdr:colOff>1117600</xdr:colOff>
      <xdr:row>12</xdr:row>
      <xdr:rowOff>163739</xdr:rowOff>
    </xdr:to>
    <xdr:cxnSp macro="">
      <xdr:nvCxnSpPr>
        <xdr:cNvPr id="47" name="直線コネクタ 46"/>
        <xdr:cNvCxnSpPr/>
      </xdr:nvCxnSpPr>
      <xdr:spPr bwMode="auto">
        <a:xfrm flipV="1">
          <a:off x="5003800" y="2232440"/>
          <a:ext cx="647700" cy="36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165588</xdr:rowOff>
    </xdr:from>
    <xdr:ext cx="762000" cy="259045"/>
    <xdr:sp macro="" textlink="">
      <xdr:nvSpPr>
        <xdr:cNvPr id="48" name="人口1人当たり決算額の推移平均値テキスト130"/>
        <xdr:cNvSpPr txBox="1"/>
      </xdr:nvSpPr>
      <xdr:spPr>
        <a:xfrm>
          <a:off x="5740400" y="29564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97,258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22061</xdr:rowOff>
    </xdr:from>
    <xdr:to>
      <xdr:col>5</xdr:col>
      <xdr:colOff>34925</xdr:colOff>
      <xdr:row>17</xdr:row>
      <xdr:rowOff>123661</xdr:rowOff>
    </xdr:to>
    <xdr:sp macro="" textlink="">
      <xdr:nvSpPr>
        <xdr:cNvPr id="49" name="フローチャート : 判断 48"/>
        <xdr:cNvSpPr/>
      </xdr:nvSpPr>
      <xdr:spPr bwMode="auto">
        <a:xfrm>
          <a:off x="56007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163739</xdr:rowOff>
    </xdr:from>
    <xdr:to>
      <xdr:col>4</xdr:col>
      <xdr:colOff>469900</xdr:colOff>
      <xdr:row>13</xdr:row>
      <xdr:rowOff>59086</xdr:rowOff>
    </xdr:to>
    <xdr:cxnSp macro="">
      <xdr:nvCxnSpPr>
        <xdr:cNvPr id="50" name="直線コネクタ 49"/>
        <xdr:cNvCxnSpPr/>
      </xdr:nvCxnSpPr>
      <xdr:spPr bwMode="auto">
        <a:xfrm flipV="1">
          <a:off x="4305300" y="2268764"/>
          <a:ext cx="698500" cy="66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44926</xdr:rowOff>
    </xdr:from>
    <xdr:to>
      <xdr:col>4</xdr:col>
      <xdr:colOff>520700</xdr:colOff>
      <xdr:row>17</xdr:row>
      <xdr:rowOff>146526</xdr:rowOff>
    </xdr:to>
    <xdr:sp macro="" textlink="">
      <xdr:nvSpPr>
        <xdr:cNvPr id="51" name="フローチャート : 判断 50"/>
        <xdr:cNvSpPr/>
      </xdr:nvSpPr>
      <xdr:spPr bwMode="auto">
        <a:xfrm>
          <a:off x="49530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131303</xdr:rowOff>
    </xdr:from>
    <xdr:ext cx="736600" cy="259045"/>
    <xdr:sp macro="" textlink="">
      <xdr:nvSpPr>
        <xdr:cNvPr id="52" name="テキスト ボックス 51"/>
        <xdr:cNvSpPr txBox="1"/>
      </xdr:nvSpPr>
      <xdr:spPr>
        <a:xfrm>
          <a:off x="4622800" y="3093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92,257</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59086</xdr:rowOff>
    </xdr:from>
    <xdr:to>
      <xdr:col>3</xdr:col>
      <xdr:colOff>904875</xdr:colOff>
      <xdr:row>13</xdr:row>
      <xdr:rowOff>128562</xdr:rowOff>
    </xdr:to>
    <xdr:cxnSp macro="">
      <xdr:nvCxnSpPr>
        <xdr:cNvPr id="53" name="直線コネクタ 52"/>
        <xdr:cNvCxnSpPr/>
      </xdr:nvCxnSpPr>
      <xdr:spPr bwMode="auto">
        <a:xfrm flipV="1">
          <a:off x="3606800" y="2335561"/>
          <a:ext cx="698500" cy="69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2598</xdr:rowOff>
    </xdr:from>
    <xdr:to>
      <xdr:col>3</xdr:col>
      <xdr:colOff>955675</xdr:colOff>
      <xdr:row>17</xdr:row>
      <xdr:rowOff>104198</xdr:rowOff>
    </xdr:to>
    <xdr:sp macro="" textlink="">
      <xdr:nvSpPr>
        <xdr:cNvPr id="54" name="フローチャート : 判断 53"/>
        <xdr:cNvSpPr/>
      </xdr:nvSpPr>
      <xdr:spPr bwMode="auto">
        <a:xfrm>
          <a:off x="4254500" y="29648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88975</xdr:rowOff>
    </xdr:from>
    <xdr:ext cx="762000" cy="259045"/>
    <xdr:sp macro="" textlink="">
      <xdr:nvSpPr>
        <xdr:cNvPr id="55" name="テキスト ボックス 54"/>
        <xdr:cNvSpPr txBox="1"/>
      </xdr:nvSpPr>
      <xdr:spPr>
        <a:xfrm>
          <a:off x="3924300" y="3051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101,515</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128562</xdr:rowOff>
    </xdr:from>
    <xdr:to>
      <xdr:col>3</xdr:col>
      <xdr:colOff>206375</xdr:colOff>
      <xdr:row>13</xdr:row>
      <xdr:rowOff>154961</xdr:rowOff>
    </xdr:to>
    <xdr:cxnSp macro="">
      <xdr:nvCxnSpPr>
        <xdr:cNvPr id="56" name="直線コネクタ 55"/>
        <xdr:cNvCxnSpPr/>
      </xdr:nvCxnSpPr>
      <xdr:spPr bwMode="auto">
        <a:xfrm flipV="1">
          <a:off x="2908300" y="2405037"/>
          <a:ext cx="698500" cy="26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14028</xdr:rowOff>
    </xdr:from>
    <xdr:to>
      <xdr:col>3</xdr:col>
      <xdr:colOff>257175</xdr:colOff>
      <xdr:row>17</xdr:row>
      <xdr:rowOff>115628</xdr:rowOff>
    </xdr:to>
    <xdr:sp macro="" textlink="">
      <xdr:nvSpPr>
        <xdr:cNvPr id="57" name="フローチャート : 判断 56"/>
        <xdr:cNvSpPr/>
      </xdr:nvSpPr>
      <xdr:spPr bwMode="auto">
        <a:xfrm>
          <a:off x="3556000" y="2976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100405</xdr:rowOff>
    </xdr:from>
    <xdr:ext cx="762000" cy="259045"/>
    <xdr:sp macro="" textlink="">
      <xdr:nvSpPr>
        <xdr:cNvPr id="58" name="テキスト ボックス 57"/>
        <xdr:cNvSpPr txBox="1"/>
      </xdr:nvSpPr>
      <xdr:spPr>
        <a:xfrm>
          <a:off x="3225800" y="3062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99,015</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1474</xdr:rowOff>
    </xdr:from>
    <xdr:to>
      <xdr:col>2</xdr:col>
      <xdr:colOff>692150</xdr:colOff>
      <xdr:row>17</xdr:row>
      <xdr:rowOff>103074</xdr:rowOff>
    </xdr:to>
    <xdr:sp macro="" textlink="">
      <xdr:nvSpPr>
        <xdr:cNvPr id="59" name="フローチャート : 判断 58"/>
        <xdr:cNvSpPr/>
      </xdr:nvSpPr>
      <xdr:spPr bwMode="auto">
        <a:xfrm>
          <a:off x="2857500" y="2963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87851</xdr:rowOff>
    </xdr:from>
    <xdr:ext cx="762000" cy="259045"/>
    <xdr:sp macro="" textlink="">
      <xdr:nvSpPr>
        <xdr:cNvPr id="60" name="テキスト ボックス 59"/>
        <xdr:cNvSpPr txBox="1"/>
      </xdr:nvSpPr>
      <xdr:spPr>
        <a:xfrm>
          <a:off x="2527300" y="3050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12</xdr:row>
      <xdr:rowOff>76615</xdr:rowOff>
    </xdr:from>
    <xdr:to>
      <xdr:col>5</xdr:col>
      <xdr:colOff>34925</xdr:colOff>
      <xdr:row>13</xdr:row>
      <xdr:rowOff>6765</xdr:rowOff>
    </xdr:to>
    <xdr:sp macro="" textlink="">
      <xdr:nvSpPr>
        <xdr:cNvPr id="66" name="円/楕円 65"/>
        <xdr:cNvSpPr/>
      </xdr:nvSpPr>
      <xdr:spPr bwMode="auto">
        <a:xfrm>
          <a:off x="5600700" y="2181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23292</xdr:rowOff>
    </xdr:from>
    <xdr:ext cx="762000" cy="259045"/>
    <xdr:sp macro="" textlink="">
      <xdr:nvSpPr>
        <xdr:cNvPr id="67" name="人口1人当たり決算額の推移該当値テキスト130"/>
        <xdr:cNvSpPr txBox="1"/>
      </xdr:nvSpPr>
      <xdr:spPr>
        <a:xfrm>
          <a:off x="5740400" y="212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272,826</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112939</xdr:rowOff>
    </xdr:from>
    <xdr:to>
      <xdr:col>4</xdr:col>
      <xdr:colOff>520700</xdr:colOff>
      <xdr:row>13</xdr:row>
      <xdr:rowOff>43089</xdr:rowOff>
    </xdr:to>
    <xdr:sp macro="" textlink="">
      <xdr:nvSpPr>
        <xdr:cNvPr id="68" name="円/楕円 67"/>
        <xdr:cNvSpPr/>
      </xdr:nvSpPr>
      <xdr:spPr bwMode="auto">
        <a:xfrm>
          <a:off x="4953000" y="2217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53266</xdr:rowOff>
    </xdr:from>
    <xdr:ext cx="736600" cy="259045"/>
    <xdr:sp macro="" textlink="">
      <xdr:nvSpPr>
        <xdr:cNvPr id="69" name="テキスト ボックス 68"/>
        <xdr:cNvSpPr txBox="1"/>
      </xdr:nvSpPr>
      <xdr:spPr>
        <a:xfrm>
          <a:off x="4622800" y="198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264,881</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8286</xdr:rowOff>
    </xdr:from>
    <xdr:to>
      <xdr:col>3</xdr:col>
      <xdr:colOff>955675</xdr:colOff>
      <xdr:row>13</xdr:row>
      <xdr:rowOff>109886</xdr:rowOff>
    </xdr:to>
    <xdr:sp macro="" textlink="">
      <xdr:nvSpPr>
        <xdr:cNvPr id="70" name="円/楕円 69"/>
        <xdr:cNvSpPr/>
      </xdr:nvSpPr>
      <xdr:spPr bwMode="auto">
        <a:xfrm>
          <a:off x="4254500" y="2284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120063</xdr:rowOff>
    </xdr:from>
    <xdr:ext cx="762000" cy="259045"/>
    <xdr:sp macro="" textlink="">
      <xdr:nvSpPr>
        <xdr:cNvPr id="71" name="テキスト ボックス 70"/>
        <xdr:cNvSpPr txBox="1"/>
      </xdr:nvSpPr>
      <xdr:spPr>
        <a:xfrm>
          <a:off x="3924300" y="205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250,271</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77762</xdr:rowOff>
    </xdr:from>
    <xdr:to>
      <xdr:col>3</xdr:col>
      <xdr:colOff>257175</xdr:colOff>
      <xdr:row>14</xdr:row>
      <xdr:rowOff>7912</xdr:rowOff>
    </xdr:to>
    <xdr:sp macro="" textlink="">
      <xdr:nvSpPr>
        <xdr:cNvPr id="72" name="円/楕円 71"/>
        <xdr:cNvSpPr/>
      </xdr:nvSpPr>
      <xdr:spPr bwMode="auto">
        <a:xfrm>
          <a:off x="3556000" y="2354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18089</xdr:rowOff>
    </xdr:from>
    <xdr:ext cx="762000" cy="259045"/>
    <xdr:sp macro="" textlink="">
      <xdr:nvSpPr>
        <xdr:cNvPr id="73" name="テキスト ボックス 72"/>
        <xdr:cNvSpPr txBox="1"/>
      </xdr:nvSpPr>
      <xdr:spPr>
        <a:xfrm>
          <a:off x="3225800" y="212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235,075</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104161</xdr:rowOff>
    </xdr:from>
    <xdr:to>
      <xdr:col>2</xdr:col>
      <xdr:colOff>692150</xdr:colOff>
      <xdr:row>14</xdr:row>
      <xdr:rowOff>34311</xdr:rowOff>
    </xdr:to>
    <xdr:sp macro="" textlink="">
      <xdr:nvSpPr>
        <xdr:cNvPr id="74" name="円/楕円 73"/>
        <xdr:cNvSpPr/>
      </xdr:nvSpPr>
      <xdr:spPr bwMode="auto">
        <a:xfrm>
          <a:off x="2857500" y="2380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44488</xdr:rowOff>
    </xdr:from>
    <xdr:ext cx="762000" cy="259045"/>
    <xdr:sp macro="" textlink="">
      <xdr:nvSpPr>
        <xdr:cNvPr id="75" name="テキスト ボックス 74"/>
        <xdr:cNvSpPr txBox="1"/>
      </xdr:nvSpPr>
      <xdr:spPr>
        <a:xfrm>
          <a:off x="2527300" y="214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229,301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2" name="テキスト ボックス 91"/>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3" name="直線コネクタ 92"/>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4" name="テキスト ボックス 93"/>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5" name="直線コネクタ 94"/>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6" name="テキスト ボックス 95"/>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7" name="直線コネクタ 96"/>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8" name="テキスト ボックス 97"/>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137401</xdr:rowOff>
    </xdr:from>
    <xdr:to>
      <xdr:col>4</xdr:col>
      <xdr:colOff>1117600</xdr:colOff>
      <xdr:row>38</xdr:row>
      <xdr:rowOff>79863</xdr:rowOff>
    </xdr:to>
    <xdr:cxnSp macro="">
      <xdr:nvCxnSpPr>
        <xdr:cNvPr id="102" name="直線コネクタ 101"/>
        <xdr:cNvCxnSpPr/>
      </xdr:nvCxnSpPr>
      <xdr:spPr bwMode="auto">
        <a:xfrm flipV="1">
          <a:off x="5651500" y="6061951"/>
          <a:ext cx="0" cy="14855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51940</xdr:rowOff>
    </xdr:from>
    <xdr:ext cx="762000" cy="259045"/>
    <xdr:sp macro="" textlink="">
      <xdr:nvSpPr>
        <xdr:cNvPr id="103" name="人口1人当たり決算額の推移最小値テキスト445"/>
        <xdr:cNvSpPr txBox="1"/>
      </xdr:nvSpPr>
      <xdr:spPr>
        <a:xfrm>
          <a:off x="5740400" y="751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-2,938</a:t>
          </a:r>
          <a:endParaRPr kumimoji="1" lang="ja-JP" altLang="en-US" sz="1000" b="1">
            <a:latin typeface="ＭＳ Ｐゴシック"/>
          </a:endParaRPr>
        </a:p>
      </xdr:txBody>
    </xdr:sp>
    <xdr:clientData/>
  </xdr:oneCellAnchor>
  <xdr:twoCellAnchor>
    <xdr:from>
      <xdr:col>4</xdr:col>
      <xdr:colOff>1028700</xdr:colOff>
      <xdr:row>38</xdr:row>
      <xdr:rowOff>79863</xdr:rowOff>
    </xdr:from>
    <xdr:to>
      <xdr:col>5</xdr:col>
      <xdr:colOff>73025</xdr:colOff>
      <xdr:row>38</xdr:row>
      <xdr:rowOff>79863</xdr:rowOff>
    </xdr:to>
    <xdr:cxnSp macro="">
      <xdr:nvCxnSpPr>
        <xdr:cNvPr id="104" name="直線コネクタ 103"/>
        <xdr:cNvCxnSpPr/>
      </xdr:nvCxnSpPr>
      <xdr:spPr bwMode="auto">
        <a:xfrm>
          <a:off x="5562600" y="7547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52328</xdr:rowOff>
    </xdr:from>
    <xdr:ext cx="762000" cy="259045"/>
    <xdr:sp macro="" textlink="">
      <xdr:nvSpPr>
        <xdr:cNvPr id="105" name="人口1人当たり決算額の推移最大値テキスト445"/>
        <xdr:cNvSpPr txBox="1"/>
      </xdr:nvSpPr>
      <xdr:spPr>
        <a:xfrm>
          <a:off x="5740400" y="580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62,045</a:t>
          </a:r>
          <a:endParaRPr kumimoji="1" lang="ja-JP" altLang="en-US" sz="1000" b="1">
            <a:latin typeface="ＭＳ Ｐゴシック"/>
          </a:endParaRPr>
        </a:p>
      </xdr:txBody>
    </xdr:sp>
    <xdr:clientData/>
  </xdr:oneCellAnchor>
  <xdr:twoCellAnchor>
    <xdr:from>
      <xdr:col>4</xdr:col>
      <xdr:colOff>1028700</xdr:colOff>
      <xdr:row>33</xdr:row>
      <xdr:rowOff>137401</xdr:rowOff>
    </xdr:from>
    <xdr:to>
      <xdr:col>5</xdr:col>
      <xdr:colOff>73025</xdr:colOff>
      <xdr:row>33</xdr:row>
      <xdr:rowOff>137401</xdr:rowOff>
    </xdr:to>
    <xdr:cxnSp macro="">
      <xdr:nvCxnSpPr>
        <xdr:cNvPr id="106" name="直線コネクタ 105"/>
        <xdr:cNvCxnSpPr/>
      </xdr:nvCxnSpPr>
      <xdr:spPr bwMode="auto">
        <a:xfrm>
          <a:off x="5562600" y="6061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137401</xdr:rowOff>
    </xdr:from>
    <xdr:to>
      <xdr:col>4</xdr:col>
      <xdr:colOff>1117600</xdr:colOff>
      <xdr:row>33</xdr:row>
      <xdr:rowOff>193866</xdr:rowOff>
    </xdr:to>
    <xdr:cxnSp macro="">
      <xdr:nvCxnSpPr>
        <xdr:cNvPr id="107" name="直線コネクタ 106"/>
        <xdr:cNvCxnSpPr/>
      </xdr:nvCxnSpPr>
      <xdr:spPr bwMode="auto">
        <a:xfrm flipV="1">
          <a:off x="5003800" y="6061951"/>
          <a:ext cx="647700" cy="56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272214</xdr:rowOff>
    </xdr:from>
    <xdr:ext cx="762000" cy="259045"/>
    <xdr:sp macro="" textlink="">
      <xdr:nvSpPr>
        <xdr:cNvPr id="108" name="人口1人当たり決算額の推移平均値テキスト445"/>
        <xdr:cNvSpPr txBox="1"/>
      </xdr:nvSpPr>
      <xdr:spPr>
        <a:xfrm>
          <a:off x="5740400" y="6882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22,704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300137</xdr:rowOff>
    </xdr:from>
    <xdr:to>
      <xdr:col>5</xdr:col>
      <xdr:colOff>34925</xdr:colOff>
      <xdr:row>36</xdr:row>
      <xdr:rowOff>58837</xdr:rowOff>
    </xdr:to>
    <xdr:sp macro="" textlink="">
      <xdr:nvSpPr>
        <xdr:cNvPr id="109" name="フローチャート : 判断 108"/>
        <xdr:cNvSpPr/>
      </xdr:nvSpPr>
      <xdr:spPr bwMode="auto">
        <a:xfrm>
          <a:off x="5600700" y="691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193866</xdr:rowOff>
    </xdr:from>
    <xdr:to>
      <xdr:col>4</xdr:col>
      <xdr:colOff>469900</xdr:colOff>
      <xdr:row>33</xdr:row>
      <xdr:rowOff>315458</xdr:rowOff>
    </xdr:to>
    <xdr:cxnSp macro="">
      <xdr:nvCxnSpPr>
        <xdr:cNvPr id="110" name="直線コネクタ 109"/>
        <xdr:cNvCxnSpPr/>
      </xdr:nvCxnSpPr>
      <xdr:spPr bwMode="auto">
        <a:xfrm flipV="1">
          <a:off x="4305300" y="6118416"/>
          <a:ext cx="698500" cy="121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314584</xdr:rowOff>
    </xdr:from>
    <xdr:to>
      <xdr:col>4</xdr:col>
      <xdr:colOff>520700</xdr:colOff>
      <xdr:row>36</xdr:row>
      <xdr:rowOff>73284</xdr:rowOff>
    </xdr:to>
    <xdr:sp macro="" textlink="">
      <xdr:nvSpPr>
        <xdr:cNvPr id="111" name="フローチャート : 判断 110"/>
        <xdr:cNvSpPr/>
      </xdr:nvSpPr>
      <xdr:spPr bwMode="auto">
        <a:xfrm>
          <a:off x="4953000" y="6924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58061</xdr:rowOff>
    </xdr:from>
    <xdr:ext cx="736600" cy="259045"/>
    <xdr:sp macro="" textlink="">
      <xdr:nvSpPr>
        <xdr:cNvPr id="112" name="テキスト ボックス 111"/>
        <xdr:cNvSpPr txBox="1"/>
      </xdr:nvSpPr>
      <xdr:spPr>
        <a:xfrm>
          <a:off x="4622800" y="7011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22,072</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315458</xdr:rowOff>
    </xdr:from>
    <xdr:to>
      <xdr:col>3</xdr:col>
      <xdr:colOff>904875</xdr:colOff>
      <xdr:row>33</xdr:row>
      <xdr:rowOff>342295</xdr:rowOff>
    </xdr:to>
    <xdr:cxnSp macro="">
      <xdr:nvCxnSpPr>
        <xdr:cNvPr id="113" name="直線コネクタ 112"/>
        <xdr:cNvCxnSpPr/>
      </xdr:nvCxnSpPr>
      <xdr:spPr bwMode="auto">
        <a:xfrm flipV="1">
          <a:off x="3606800" y="6240008"/>
          <a:ext cx="698500" cy="26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98397</xdr:rowOff>
    </xdr:from>
    <xdr:to>
      <xdr:col>3</xdr:col>
      <xdr:colOff>955675</xdr:colOff>
      <xdr:row>35</xdr:row>
      <xdr:rowOff>199997</xdr:rowOff>
    </xdr:to>
    <xdr:sp macro="" textlink="">
      <xdr:nvSpPr>
        <xdr:cNvPr id="114" name="フローチャート : 判断 113"/>
        <xdr:cNvSpPr/>
      </xdr:nvSpPr>
      <xdr:spPr bwMode="auto">
        <a:xfrm>
          <a:off x="4254500" y="67087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184774</xdr:rowOff>
    </xdr:from>
    <xdr:ext cx="762000" cy="259045"/>
    <xdr:sp macro="" textlink="">
      <xdr:nvSpPr>
        <xdr:cNvPr id="115" name="テキスト ボックス 114"/>
        <xdr:cNvSpPr txBox="1"/>
      </xdr:nvSpPr>
      <xdr:spPr>
        <a:xfrm>
          <a:off x="3924300" y="679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31,529</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339666</xdr:rowOff>
    </xdr:from>
    <xdr:to>
      <xdr:col>3</xdr:col>
      <xdr:colOff>206375</xdr:colOff>
      <xdr:row>33</xdr:row>
      <xdr:rowOff>342295</xdr:rowOff>
    </xdr:to>
    <xdr:cxnSp macro="">
      <xdr:nvCxnSpPr>
        <xdr:cNvPr id="116" name="直線コネクタ 115"/>
        <xdr:cNvCxnSpPr/>
      </xdr:nvCxnSpPr>
      <xdr:spPr bwMode="auto">
        <a:xfrm>
          <a:off x="2908300" y="6264216"/>
          <a:ext cx="698500" cy="2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20102</xdr:rowOff>
    </xdr:from>
    <xdr:to>
      <xdr:col>3</xdr:col>
      <xdr:colOff>257175</xdr:colOff>
      <xdr:row>35</xdr:row>
      <xdr:rowOff>121702</xdr:rowOff>
    </xdr:to>
    <xdr:sp macro="" textlink="">
      <xdr:nvSpPr>
        <xdr:cNvPr id="117" name="フローチャート : 判断 116"/>
        <xdr:cNvSpPr/>
      </xdr:nvSpPr>
      <xdr:spPr bwMode="auto">
        <a:xfrm>
          <a:off x="3556000" y="66304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106479</xdr:rowOff>
    </xdr:from>
    <xdr:ext cx="762000" cy="259045"/>
    <xdr:sp macro="" textlink="">
      <xdr:nvSpPr>
        <xdr:cNvPr id="118" name="テキスト ボックス 117"/>
        <xdr:cNvSpPr txBox="1"/>
      </xdr:nvSpPr>
      <xdr:spPr>
        <a:xfrm>
          <a:off x="3225800" y="6716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34,954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340302</xdr:rowOff>
    </xdr:from>
    <xdr:to>
      <xdr:col>2</xdr:col>
      <xdr:colOff>692150</xdr:colOff>
      <xdr:row>35</xdr:row>
      <xdr:rowOff>99002</xdr:rowOff>
    </xdr:to>
    <xdr:sp macro="" textlink="">
      <xdr:nvSpPr>
        <xdr:cNvPr id="119" name="フローチャート : 判断 118"/>
        <xdr:cNvSpPr/>
      </xdr:nvSpPr>
      <xdr:spPr bwMode="auto">
        <a:xfrm>
          <a:off x="2857500" y="66077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83779</xdr:rowOff>
    </xdr:from>
    <xdr:ext cx="762000" cy="259045"/>
    <xdr:sp macro="" textlink="">
      <xdr:nvSpPr>
        <xdr:cNvPr id="120" name="テキスト ボックス 119"/>
        <xdr:cNvSpPr txBox="1"/>
      </xdr:nvSpPr>
      <xdr:spPr>
        <a:xfrm>
          <a:off x="2527300" y="669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33</xdr:row>
      <xdr:rowOff>86601</xdr:rowOff>
    </xdr:from>
    <xdr:to>
      <xdr:col>5</xdr:col>
      <xdr:colOff>34925</xdr:colOff>
      <xdr:row>33</xdr:row>
      <xdr:rowOff>188201</xdr:rowOff>
    </xdr:to>
    <xdr:sp macro="" textlink="">
      <xdr:nvSpPr>
        <xdr:cNvPr id="126" name="円/楕円 125"/>
        <xdr:cNvSpPr/>
      </xdr:nvSpPr>
      <xdr:spPr bwMode="auto">
        <a:xfrm>
          <a:off x="5600700" y="6011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33278</xdr:rowOff>
    </xdr:from>
    <xdr:ext cx="762000" cy="259045"/>
    <xdr:sp macro="" textlink="">
      <xdr:nvSpPr>
        <xdr:cNvPr id="127" name="人口1人当たり決算額の推移該当値テキスト445"/>
        <xdr:cNvSpPr txBox="1"/>
      </xdr:nvSpPr>
      <xdr:spPr>
        <a:xfrm>
          <a:off x="5740400" y="5957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62,045</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143066</xdr:rowOff>
    </xdr:from>
    <xdr:to>
      <xdr:col>4</xdr:col>
      <xdr:colOff>520700</xdr:colOff>
      <xdr:row>33</xdr:row>
      <xdr:rowOff>244666</xdr:rowOff>
    </xdr:to>
    <xdr:sp macro="" textlink="">
      <xdr:nvSpPr>
        <xdr:cNvPr id="128" name="円/楕円 127"/>
        <xdr:cNvSpPr/>
      </xdr:nvSpPr>
      <xdr:spPr bwMode="auto">
        <a:xfrm>
          <a:off x="4953000" y="6067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32</xdr:row>
      <xdr:rowOff>83393</xdr:rowOff>
    </xdr:from>
    <xdr:ext cx="736600" cy="259045"/>
    <xdr:sp macro="" textlink="">
      <xdr:nvSpPr>
        <xdr:cNvPr id="129" name="テキスト ボックス 128"/>
        <xdr:cNvSpPr txBox="1"/>
      </xdr:nvSpPr>
      <xdr:spPr>
        <a:xfrm>
          <a:off x="4622800" y="5836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59,575</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264658</xdr:rowOff>
    </xdr:from>
    <xdr:to>
      <xdr:col>3</xdr:col>
      <xdr:colOff>955675</xdr:colOff>
      <xdr:row>34</xdr:row>
      <xdr:rowOff>23358</xdr:rowOff>
    </xdr:to>
    <xdr:sp macro="" textlink="">
      <xdr:nvSpPr>
        <xdr:cNvPr id="130" name="円/楕円 129"/>
        <xdr:cNvSpPr/>
      </xdr:nvSpPr>
      <xdr:spPr bwMode="auto">
        <a:xfrm>
          <a:off x="4254500" y="6189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33535</xdr:rowOff>
    </xdr:from>
    <xdr:ext cx="762000" cy="259045"/>
    <xdr:sp macro="" textlink="">
      <xdr:nvSpPr>
        <xdr:cNvPr id="131" name="テキスト ボックス 130"/>
        <xdr:cNvSpPr txBox="1"/>
      </xdr:nvSpPr>
      <xdr:spPr>
        <a:xfrm>
          <a:off x="3924300" y="595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54,256</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291495</xdr:rowOff>
    </xdr:from>
    <xdr:to>
      <xdr:col>3</xdr:col>
      <xdr:colOff>257175</xdr:colOff>
      <xdr:row>34</xdr:row>
      <xdr:rowOff>50195</xdr:rowOff>
    </xdr:to>
    <xdr:sp macro="" textlink="">
      <xdr:nvSpPr>
        <xdr:cNvPr id="132" name="円/楕円 131"/>
        <xdr:cNvSpPr/>
      </xdr:nvSpPr>
      <xdr:spPr bwMode="auto">
        <a:xfrm>
          <a:off x="3556000" y="6216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60372</xdr:rowOff>
    </xdr:from>
    <xdr:ext cx="762000" cy="259045"/>
    <xdr:sp macro="" textlink="">
      <xdr:nvSpPr>
        <xdr:cNvPr id="133" name="テキスト ボックス 132"/>
        <xdr:cNvSpPr txBox="1"/>
      </xdr:nvSpPr>
      <xdr:spPr>
        <a:xfrm>
          <a:off x="3225800" y="5984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53,082</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288866</xdr:rowOff>
    </xdr:from>
    <xdr:to>
      <xdr:col>2</xdr:col>
      <xdr:colOff>692150</xdr:colOff>
      <xdr:row>34</xdr:row>
      <xdr:rowOff>47566</xdr:rowOff>
    </xdr:to>
    <xdr:sp macro="" textlink="">
      <xdr:nvSpPr>
        <xdr:cNvPr id="134" name="円/楕円 133"/>
        <xdr:cNvSpPr/>
      </xdr:nvSpPr>
      <xdr:spPr bwMode="auto">
        <a:xfrm>
          <a:off x="2857500" y="6213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57743</xdr:rowOff>
    </xdr:from>
    <xdr:ext cx="762000" cy="259045"/>
    <xdr:sp macro="" textlink="">
      <xdr:nvSpPr>
        <xdr:cNvPr id="135" name="テキスト ボックス 134"/>
        <xdr:cNvSpPr txBox="1"/>
      </xdr:nvSpPr>
      <xdr:spPr>
        <a:xfrm>
          <a:off x="2527300" y="5982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53,197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北海道歌志内市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3,524
3,519
55.95
4,634,122
4,508,001
126,121
2,371,871
4,079,986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38</xdr:row>
      <xdr:rowOff>139700</xdr:rowOff>
    </xdr:from>
    <xdr:to>
      <xdr:col>7</xdr:col>
      <xdr:colOff>638175</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138369</xdr:rowOff>
    </xdr:from>
    <xdr:to>
      <xdr:col>6</xdr:col>
      <xdr:colOff>510540</xdr:colOff>
      <xdr:row>37</xdr:row>
      <xdr:rowOff>54281</xdr:rowOff>
    </xdr:to>
    <xdr:cxnSp macro="">
      <xdr:nvCxnSpPr>
        <xdr:cNvPr id="53" name="直線コネクタ 52"/>
        <xdr:cNvCxnSpPr/>
      </xdr:nvCxnSpPr>
      <xdr:spPr>
        <a:xfrm flipV="1">
          <a:off x="4633595" y="5453319"/>
          <a:ext cx="1270" cy="944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58108</xdr:rowOff>
    </xdr:from>
    <xdr:ext cx="534377" cy="259045"/>
    <xdr:sp macro="" textlink="">
      <xdr:nvSpPr>
        <xdr:cNvPr id="54" name="人件費最小値テキスト"/>
        <xdr:cNvSpPr txBox="1"/>
      </xdr:nvSpPr>
      <xdr:spPr>
        <a:xfrm>
          <a:off x="4686300" y="640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56,183</a:t>
          </a:r>
          <a:endParaRPr kumimoji="1" lang="ja-JP" altLang="en-US" sz="1000" b="1">
            <a:latin typeface="ＭＳ Ｐゴシック"/>
          </a:endParaRPr>
        </a:p>
      </xdr:txBody>
    </xdr:sp>
    <xdr:clientData/>
  </xdr:oneCellAnchor>
  <xdr:twoCellAnchor>
    <xdr:from>
      <xdr:col>6</xdr:col>
      <xdr:colOff>422275</xdr:colOff>
      <xdr:row>37</xdr:row>
      <xdr:rowOff>54281</xdr:rowOff>
    </xdr:from>
    <xdr:to>
      <xdr:col>6</xdr:col>
      <xdr:colOff>600075</xdr:colOff>
      <xdr:row>37</xdr:row>
      <xdr:rowOff>54281</xdr:rowOff>
    </xdr:to>
    <xdr:cxnSp macro="">
      <xdr:nvCxnSpPr>
        <xdr:cNvPr id="55" name="直線コネクタ 54"/>
        <xdr:cNvCxnSpPr/>
      </xdr:nvCxnSpPr>
      <xdr:spPr>
        <a:xfrm>
          <a:off x="4546600" y="639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85046</xdr:rowOff>
    </xdr:from>
    <xdr:ext cx="599010" cy="259045"/>
    <xdr:sp macro="" textlink="">
      <xdr:nvSpPr>
        <xdr:cNvPr id="56" name="人件費最大値テキスト"/>
        <xdr:cNvSpPr txBox="1"/>
      </xdr:nvSpPr>
      <xdr:spPr>
        <a:xfrm>
          <a:off x="4686300" y="5228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262,791</a:t>
          </a:r>
          <a:endParaRPr kumimoji="1" lang="ja-JP" altLang="en-US" sz="1000" b="1">
            <a:latin typeface="ＭＳ Ｐゴシック"/>
          </a:endParaRPr>
        </a:p>
      </xdr:txBody>
    </xdr:sp>
    <xdr:clientData/>
  </xdr:oneCellAnchor>
  <xdr:twoCellAnchor>
    <xdr:from>
      <xdr:col>6</xdr:col>
      <xdr:colOff>422275</xdr:colOff>
      <xdr:row>31</xdr:row>
      <xdr:rowOff>138369</xdr:rowOff>
    </xdr:from>
    <xdr:to>
      <xdr:col>6</xdr:col>
      <xdr:colOff>600075</xdr:colOff>
      <xdr:row>31</xdr:row>
      <xdr:rowOff>138369</xdr:rowOff>
    </xdr:to>
    <xdr:cxnSp macro="">
      <xdr:nvCxnSpPr>
        <xdr:cNvPr id="57" name="直線コネクタ 56"/>
        <xdr:cNvCxnSpPr/>
      </xdr:nvCxnSpPr>
      <xdr:spPr>
        <a:xfrm>
          <a:off x="4546600" y="5453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138369</xdr:rowOff>
    </xdr:from>
    <xdr:to>
      <xdr:col>6</xdr:col>
      <xdr:colOff>511175</xdr:colOff>
      <xdr:row>31</xdr:row>
      <xdr:rowOff>148816</xdr:rowOff>
    </xdr:to>
    <xdr:cxnSp macro="">
      <xdr:nvCxnSpPr>
        <xdr:cNvPr id="58" name="直線コネクタ 57"/>
        <xdr:cNvCxnSpPr/>
      </xdr:nvCxnSpPr>
      <xdr:spPr>
        <a:xfrm flipV="1">
          <a:off x="3797300" y="5453319"/>
          <a:ext cx="838200" cy="1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31734</xdr:rowOff>
    </xdr:from>
    <xdr:ext cx="534377" cy="259045"/>
    <xdr:sp macro="" textlink="">
      <xdr:nvSpPr>
        <xdr:cNvPr id="59" name="人件費平均値テキスト"/>
        <xdr:cNvSpPr txBox="1"/>
      </xdr:nvSpPr>
      <xdr:spPr>
        <a:xfrm>
          <a:off x="4686300" y="6203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82,785</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53307</xdr:rowOff>
    </xdr:from>
    <xdr:to>
      <xdr:col>6</xdr:col>
      <xdr:colOff>561975</xdr:colOff>
      <xdr:row>36</xdr:row>
      <xdr:rowOff>154907</xdr:rowOff>
    </xdr:to>
    <xdr:sp macro="" textlink="">
      <xdr:nvSpPr>
        <xdr:cNvPr id="60" name="フローチャート : 判断 59"/>
        <xdr:cNvSpPr/>
      </xdr:nvSpPr>
      <xdr:spPr>
        <a:xfrm>
          <a:off x="45847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148816</xdr:rowOff>
    </xdr:from>
    <xdr:to>
      <xdr:col>5</xdr:col>
      <xdr:colOff>358775</xdr:colOff>
      <xdr:row>32</xdr:row>
      <xdr:rowOff>37776</xdr:rowOff>
    </xdr:to>
    <xdr:cxnSp macro="">
      <xdr:nvCxnSpPr>
        <xdr:cNvPr id="61" name="直線コネクタ 60"/>
        <xdr:cNvCxnSpPr/>
      </xdr:nvCxnSpPr>
      <xdr:spPr>
        <a:xfrm flipV="1">
          <a:off x="2908300" y="5463766"/>
          <a:ext cx="889000" cy="6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74402</xdr:rowOff>
    </xdr:from>
    <xdr:to>
      <xdr:col>5</xdr:col>
      <xdr:colOff>409575</xdr:colOff>
      <xdr:row>37</xdr:row>
      <xdr:rowOff>4552</xdr:rowOff>
    </xdr:to>
    <xdr:sp macro="" textlink="">
      <xdr:nvSpPr>
        <xdr:cNvPr id="62" name="フローチャート : 判断 61"/>
        <xdr:cNvSpPr/>
      </xdr:nvSpPr>
      <xdr:spPr>
        <a:xfrm>
          <a:off x="3746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167129</xdr:rowOff>
    </xdr:from>
    <xdr:ext cx="534377" cy="259045"/>
    <xdr:sp macro="" textlink="">
      <xdr:nvSpPr>
        <xdr:cNvPr id="63" name="テキスト ボックス 62"/>
        <xdr:cNvSpPr txBox="1"/>
      </xdr:nvSpPr>
      <xdr:spPr>
        <a:xfrm>
          <a:off x="3530111" y="633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78,171</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37776</xdr:rowOff>
    </xdr:from>
    <xdr:to>
      <xdr:col>4</xdr:col>
      <xdr:colOff>155575</xdr:colOff>
      <xdr:row>32</xdr:row>
      <xdr:rowOff>104395</xdr:rowOff>
    </xdr:to>
    <xdr:cxnSp macro="">
      <xdr:nvCxnSpPr>
        <xdr:cNvPr id="64" name="直線コネクタ 63"/>
        <xdr:cNvCxnSpPr/>
      </xdr:nvCxnSpPr>
      <xdr:spPr>
        <a:xfrm flipV="1">
          <a:off x="2019300" y="5524176"/>
          <a:ext cx="889000" cy="6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168092</xdr:rowOff>
    </xdr:from>
    <xdr:to>
      <xdr:col>4</xdr:col>
      <xdr:colOff>206375</xdr:colOff>
      <xdr:row>36</xdr:row>
      <xdr:rowOff>98242</xdr:rowOff>
    </xdr:to>
    <xdr:sp macro="" textlink="">
      <xdr:nvSpPr>
        <xdr:cNvPr id="65" name="フローチャート : 判断 64"/>
        <xdr:cNvSpPr/>
      </xdr:nvSpPr>
      <xdr:spPr>
        <a:xfrm>
          <a:off x="2857500" y="616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89369</xdr:rowOff>
    </xdr:from>
    <xdr:ext cx="534377" cy="259045"/>
    <xdr:sp macro="" textlink="">
      <xdr:nvSpPr>
        <xdr:cNvPr id="66" name="テキスト ボックス 65"/>
        <xdr:cNvSpPr txBox="1"/>
      </xdr:nvSpPr>
      <xdr:spPr>
        <a:xfrm>
          <a:off x="2641111" y="626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95,179</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104395</xdr:rowOff>
    </xdr:from>
    <xdr:to>
      <xdr:col>2</xdr:col>
      <xdr:colOff>638175</xdr:colOff>
      <xdr:row>32</xdr:row>
      <xdr:rowOff>142105</xdr:rowOff>
    </xdr:to>
    <xdr:cxnSp macro="">
      <xdr:nvCxnSpPr>
        <xdr:cNvPr id="67" name="直線コネクタ 66"/>
        <xdr:cNvCxnSpPr/>
      </xdr:nvCxnSpPr>
      <xdr:spPr>
        <a:xfrm flipV="1">
          <a:off x="1130300" y="5590795"/>
          <a:ext cx="889000" cy="3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7381</xdr:rowOff>
    </xdr:from>
    <xdr:to>
      <xdr:col>3</xdr:col>
      <xdr:colOff>3175</xdr:colOff>
      <xdr:row>36</xdr:row>
      <xdr:rowOff>108981</xdr:rowOff>
    </xdr:to>
    <xdr:sp macro="" textlink="">
      <xdr:nvSpPr>
        <xdr:cNvPr id="68" name="フローチャート : 判断 67"/>
        <xdr:cNvSpPr/>
      </xdr:nvSpPr>
      <xdr:spPr>
        <a:xfrm>
          <a:off x="1968500" y="617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100108</xdr:rowOff>
    </xdr:from>
    <xdr:ext cx="534377" cy="259045"/>
    <xdr:sp macro="" textlink="">
      <xdr:nvSpPr>
        <xdr:cNvPr id="69" name="テキスト ボックス 68"/>
        <xdr:cNvSpPr txBox="1"/>
      </xdr:nvSpPr>
      <xdr:spPr>
        <a:xfrm>
          <a:off x="1752111" y="627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92,830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161874</xdr:rowOff>
    </xdr:from>
    <xdr:to>
      <xdr:col>1</xdr:col>
      <xdr:colOff>485775</xdr:colOff>
      <xdr:row>36</xdr:row>
      <xdr:rowOff>92024</xdr:rowOff>
    </xdr:to>
    <xdr:sp macro="" textlink="">
      <xdr:nvSpPr>
        <xdr:cNvPr id="70" name="フローチャート : 判断 69"/>
        <xdr:cNvSpPr/>
      </xdr:nvSpPr>
      <xdr:spPr>
        <a:xfrm>
          <a:off x="1079500" y="61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83151</xdr:rowOff>
    </xdr:from>
    <xdr:ext cx="534377" cy="259045"/>
    <xdr:sp macro="" textlink="">
      <xdr:nvSpPr>
        <xdr:cNvPr id="71" name="テキスト ボックス 70"/>
        <xdr:cNvSpPr txBox="1"/>
      </xdr:nvSpPr>
      <xdr:spPr>
        <a:xfrm>
          <a:off x="863111" y="625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96,539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87569</xdr:rowOff>
    </xdr:from>
    <xdr:to>
      <xdr:col>6</xdr:col>
      <xdr:colOff>561975</xdr:colOff>
      <xdr:row>32</xdr:row>
      <xdr:rowOff>17719</xdr:rowOff>
    </xdr:to>
    <xdr:sp macro="" textlink="">
      <xdr:nvSpPr>
        <xdr:cNvPr id="77" name="円/楕円 76"/>
        <xdr:cNvSpPr/>
      </xdr:nvSpPr>
      <xdr:spPr>
        <a:xfrm>
          <a:off x="4584700" y="540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40596</xdr:rowOff>
    </xdr:from>
    <xdr:ext cx="599010" cy="259045"/>
    <xdr:sp macro="" textlink="">
      <xdr:nvSpPr>
        <xdr:cNvPr id="78" name="人件費該当値テキスト"/>
        <xdr:cNvSpPr txBox="1"/>
      </xdr:nvSpPr>
      <xdr:spPr>
        <a:xfrm>
          <a:off x="4686300" y="535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262,791</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98016</xdr:rowOff>
    </xdr:from>
    <xdr:to>
      <xdr:col>5</xdr:col>
      <xdr:colOff>409575</xdr:colOff>
      <xdr:row>32</xdr:row>
      <xdr:rowOff>28166</xdr:rowOff>
    </xdr:to>
    <xdr:sp macro="" textlink="">
      <xdr:nvSpPr>
        <xdr:cNvPr id="79" name="円/楕円 78"/>
        <xdr:cNvSpPr/>
      </xdr:nvSpPr>
      <xdr:spPr>
        <a:xfrm>
          <a:off x="3746500" y="541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30</xdr:row>
      <xdr:rowOff>44693</xdr:rowOff>
    </xdr:from>
    <xdr:ext cx="599010" cy="259045"/>
    <xdr:sp macro="" textlink="">
      <xdr:nvSpPr>
        <xdr:cNvPr id="80" name="テキスト ボックス 79"/>
        <xdr:cNvSpPr txBox="1"/>
      </xdr:nvSpPr>
      <xdr:spPr>
        <a:xfrm>
          <a:off x="3497794" y="5188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260,506</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158426</xdr:rowOff>
    </xdr:from>
    <xdr:to>
      <xdr:col>4</xdr:col>
      <xdr:colOff>206375</xdr:colOff>
      <xdr:row>32</xdr:row>
      <xdr:rowOff>88576</xdr:rowOff>
    </xdr:to>
    <xdr:sp macro="" textlink="">
      <xdr:nvSpPr>
        <xdr:cNvPr id="81" name="円/楕円 80"/>
        <xdr:cNvSpPr/>
      </xdr:nvSpPr>
      <xdr:spPr>
        <a:xfrm>
          <a:off x="2857500" y="547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30</xdr:row>
      <xdr:rowOff>105103</xdr:rowOff>
    </xdr:from>
    <xdr:ext cx="599010" cy="259045"/>
    <xdr:sp macro="" textlink="">
      <xdr:nvSpPr>
        <xdr:cNvPr id="82" name="テキスト ボックス 81"/>
        <xdr:cNvSpPr txBox="1"/>
      </xdr:nvSpPr>
      <xdr:spPr>
        <a:xfrm>
          <a:off x="2608794" y="524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247,293</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53595</xdr:rowOff>
    </xdr:from>
    <xdr:to>
      <xdr:col>3</xdr:col>
      <xdr:colOff>3175</xdr:colOff>
      <xdr:row>32</xdr:row>
      <xdr:rowOff>155195</xdr:rowOff>
    </xdr:to>
    <xdr:sp macro="" textlink="">
      <xdr:nvSpPr>
        <xdr:cNvPr id="83" name="円/楕円 82"/>
        <xdr:cNvSpPr/>
      </xdr:nvSpPr>
      <xdr:spPr>
        <a:xfrm>
          <a:off x="1968500" y="553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272</xdr:rowOff>
    </xdr:from>
    <xdr:ext cx="599010" cy="259045"/>
    <xdr:sp macro="" textlink="">
      <xdr:nvSpPr>
        <xdr:cNvPr id="84" name="テキスト ボックス 83"/>
        <xdr:cNvSpPr txBox="1"/>
      </xdr:nvSpPr>
      <xdr:spPr>
        <a:xfrm>
          <a:off x="1719794" y="5315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232,722</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91305</xdr:rowOff>
    </xdr:from>
    <xdr:to>
      <xdr:col>1</xdr:col>
      <xdr:colOff>485775</xdr:colOff>
      <xdr:row>33</xdr:row>
      <xdr:rowOff>21455</xdr:rowOff>
    </xdr:to>
    <xdr:sp macro="" textlink="">
      <xdr:nvSpPr>
        <xdr:cNvPr id="85" name="円/楕円 84"/>
        <xdr:cNvSpPr/>
      </xdr:nvSpPr>
      <xdr:spPr>
        <a:xfrm>
          <a:off x="1079500" y="557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31</xdr:row>
      <xdr:rowOff>37982</xdr:rowOff>
    </xdr:from>
    <xdr:ext cx="599010" cy="259045"/>
    <xdr:sp macro="" textlink="">
      <xdr:nvSpPr>
        <xdr:cNvPr id="86" name="テキスト ボックス 85"/>
        <xdr:cNvSpPr txBox="1"/>
      </xdr:nvSpPr>
      <xdr:spPr>
        <a:xfrm>
          <a:off x="830794" y="5352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224,474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99" name="テキスト ボックス 98"/>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3" name="テキスト ボックス 102"/>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65088</xdr:rowOff>
    </xdr:from>
    <xdr:to>
      <xdr:col>6</xdr:col>
      <xdr:colOff>510540</xdr:colOff>
      <xdr:row>58</xdr:row>
      <xdr:rowOff>134353</xdr:rowOff>
    </xdr:to>
    <xdr:cxnSp macro="">
      <xdr:nvCxnSpPr>
        <xdr:cNvPr id="111" name="直線コネクタ 110"/>
        <xdr:cNvCxnSpPr/>
      </xdr:nvCxnSpPr>
      <xdr:spPr>
        <a:xfrm flipV="1">
          <a:off x="4633595" y="8637588"/>
          <a:ext cx="1270" cy="1440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138180</xdr:rowOff>
    </xdr:from>
    <xdr:ext cx="534377" cy="259045"/>
    <xdr:sp macro="" textlink="">
      <xdr:nvSpPr>
        <xdr:cNvPr id="112" name="物件費最小値テキスト"/>
        <xdr:cNvSpPr txBox="1"/>
      </xdr:nvSpPr>
      <xdr:spPr>
        <a:xfrm>
          <a:off x="4686300" y="1008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36,421</a:t>
          </a:r>
          <a:endParaRPr kumimoji="1" lang="ja-JP" altLang="en-US" sz="1000" b="1">
            <a:latin typeface="ＭＳ Ｐゴシック"/>
          </a:endParaRPr>
        </a:p>
      </xdr:txBody>
    </xdr:sp>
    <xdr:clientData/>
  </xdr:oneCellAnchor>
  <xdr:twoCellAnchor>
    <xdr:from>
      <xdr:col>6</xdr:col>
      <xdr:colOff>422275</xdr:colOff>
      <xdr:row>58</xdr:row>
      <xdr:rowOff>134353</xdr:rowOff>
    </xdr:from>
    <xdr:to>
      <xdr:col>6</xdr:col>
      <xdr:colOff>600075</xdr:colOff>
      <xdr:row>58</xdr:row>
      <xdr:rowOff>134353</xdr:rowOff>
    </xdr:to>
    <xdr:cxnSp macro="">
      <xdr:nvCxnSpPr>
        <xdr:cNvPr id="113" name="直線コネクタ 112"/>
        <xdr:cNvCxnSpPr/>
      </xdr:nvCxnSpPr>
      <xdr:spPr>
        <a:xfrm>
          <a:off x="4546600" y="10078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11765</xdr:rowOff>
    </xdr:from>
    <xdr:ext cx="599010" cy="259045"/>
    <xdr:sp macro="" textlink="">
      <xdr:nvSpPr>
        <xdr:cNvPr id="114" name="物件費最大値テキスト"/>
        <xdr:cNvSpPr txBox="1"/>
      </xdr:nvSpPr>
      <xdr:spPr>
        <a:xfrm>
          <a:off x="4686300" y="841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149,875</a:t>
          </a:r>
          <a:endParaRPr kumimoji="1" lang="ja-JP" altLang="en-US" sz="1000" b="1">
            <a:latin typeface="ＭＳ Ｐゴシック"/>
          </a:endParaRPr>
        </a:p>
      </xdr:txBody>
    </xdr:sp>
    <xdr:clientData/>
  </xdr:oneCellAnchor>
  <xdr:twoCellAnchor>
    <xdr:from>
      <xdr:col>6</xdr:col>
      <xdr:colOff>422275</xdr:colOff>
      <xdr:row>50</xdr:row>
      <xdr:rowOff>65088</xdr:rowOff>
    </xdr:from>
    <xdr:to>
      <xdr:col>6</xdr:col>
      <xdr:colOff>600075</xdr:colOff>
      <xdr:row>50</xdr:row>
      <xdr:rowOff>65088</xdr:rowOff>
    </xdr:to>
    <xdr:cxnSp macro="">
      <xdr:nvCxnSpPr>
        <xdr:cNvPr id="115" name="直線コネクタ 114"/>
        <xdr:cNvCxnSpPr/>
      </xdr:nvCxnSpPr>
      <xdr:spPr>
        <a:xfrm>
          <a:off x="4546600" y="863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50</xdr:row>
      <xdr:rowOff>65088</xdr:rowOff>
    </xdr:from>
    <xdr:to>
      <xdr:col>6</xdr:col>
      <xdr:colOff>511175</xdr:colOff>
      <xdr:row>50</xdr:row>
      <xdr:rowOff>98451</xdr:rowOff>
    </xdr:to>
    <xdr:cxnSp macro="">
      <xdr:nvCxnSpPr>
        <xdr:cNvPr id="116" name="直線コネクタ 115"/>
        <xdr:cNvCxnSpPr/>
      </xdr:nvCxnSpPr>
      <xdr:spPr>
        <a:xfrm flipV="1">
          <a:off x="3797300" y="8637588"/>
          <a:ext cx="838200" cy="3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1655</xdr:rowOff>
    </xdr:from>
    <xdr:ext cx="534377" cy="259045"/>
    <xdr:sp macro="" textlink="">
      <xdr:nvSpPr>
        <xdr:cNvPr id="117" name="物件費平均値テキスト"/>
        <xdr:cNvSpPr txBox="1"/>
      </xdr:nvSpPr>
      <xdr:spPr>
        <a:xfrm>
          <a:off x="4686300" y="9602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68,171</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23228</xdr:rowOff>
    </xdr:from>
    <xdr:to>
      <xdr:col>6</xdr:col>
      <xdr:colOff>561975</xdr:colOff>
      <xdr:row>56</xdr:row>
      <xdr:rowOff>124828</xdr:rowOff>
    </xdr:to>
    <xdr:sp macro="" textlink="">
      <xdr:nvSpPr>
        <xdr:cNvPr id="118" name="フローチャート : 判断 117"/>
        <xdr:cNvSpPr/>
      </xdr:nvSpPr>
      <xdr:spPr>
        <a:xfrm>
          <a:off x="4584700" y="962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50</xdr:row>
      <xdr:rowOff>94476</xdr:rowOff>
    </xdr:from>
    <xdr:to>
      <xdr:col>5</xdr:col>
      <xdr:colOff>358775</xdr:colOff>
      <xdr:row>50</xdr:row>
      <xdr:rowOff>98451</xdr:rowOff>
    </xdr:to>
    <xdr:cxnSp macro="">
      <xdr:nvCxnSpPr>
        <xdr:cNvPr id="119" name="直線コネクタ 118"/>
        <xdr:cNvCxnSpPr/>
      </xdr:nvCxnSpPr>
      <xdr:spPr>
        <a:xfrm>
          <a:off x="2908300" y="8666976"/>
          <a:ext cx="889000" cy="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87478</xdr:rowOff>
    </xdr:from>
    <xdr:to>
      <xdr:col>5</xdr:col>
      <xdr:colOff>409575</xdr:colOff>
      <xdr:row>57</xdr:row>
      <xdr:rowOff>17628</xdr:rowOff>
    </xdr:to>
    <xdr:sp macro="" textlink="">
      <xdr:nvSpPr>
        <xdr:cNvPr id="120" name="フローチャート : 判断 119"/>
        <xdr:cNvSpPr/>
      </xdr:nvSpPr>
      <xdr:spPr>
        <a:xfrm>
          <a:off x="3746500" y="96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8755</xdr:rowOff>
    </xdr:from>
    <xdr:ext cx="534377" cy="259045"/>
    <xdr:sp macro="" textlink="">
      <xdr:nvSpPr>
        <xdr:cNvPr id="121" name="テキスト ボックス 120"/>
        <xdr:cNvSpPr txBox="1"/>
      </xdr:nvSpPr>
      <xdr:spPr>
        <a:xfrm>
          <a:off x="3530111" y="978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63,112</a:t>
          </a:r>
          <a:endParaRPr kumimoji="1" lang="ja-JP" altLang="en-US" sz="1000" b="1">
            <a:solidFill>
              <a:srgbClr val="000080"/>
            </a:solidFill>
            <a:latin typeface="ＭＳ Ｐゴシック"/>
          </a:endParaRPr>
        </a:p>
      </xdr:txBody>
    </xdr:sp>
    <xdr:clientData/>
  </xdr:oneCellAnchor>
  <xdr:twoCellAnchor>
    <xdr:from>
      <xdr:col>2</xdr:col>
      <xdr:colOff>638175</xdr:colOff>
      <xdr:row>50</xdr:row>
      <xdr:rowOff>7938</xdr:rowOff>
    </xdr:from>
    <xdr:to>
      <xdr:col>4</xdr:col>
      <xdr:colOff>155575</xdr:colOff>
      <xdr:row>50</xdr:row>
      <xdr:rowOff>94476</xdr:rowOff>
    </xdr:to>
    <xdr:cxnSp macro="">
      <xdr:nvCxnSpPr>
        <xdr:cNvPr id="122" name="直線コネクタ 121"/>
        <xdr:cNvCxnSpPr/>
      </xdr:nvCxnSpPr>
      <xdr:spPr>
        <a:xfrm>
          <a:off x="2019300" y="8580438"/>
          <a:ext cx="889000" cy="8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129477</xdr:rowOff>
    </xdr:from>
    <xdr:to>
      <xdr:col>4</xdr:col>
      <xdr:colOff>206375</xdr:colOff>
      <xdr:row>57</xdr:row>
      <xdr:rowOff>59627</xdr:rowOff>
    </xdr:to>
    <xdr:sp macro="" textlink="">
      <xdr:nvSpPr>
        <xdr:cNvPr id="123" name="フローチャート : 判断 122"/>
        <xdr:cNvSpPr/>
      </xdr:nvSpPr>
      <xdr:spPr>
        <a:xfrm>
          <a:off x="2857500" y="97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50754</xdr:rowOff>
    </xdr:from>
    <xdr:ext cx="534377" cy="259045"/>
    <xdr:sp macro="" textlink="">
      <xdr:nvSpPr>
        <xdr:cNvPr id="124" name="テキスト ボックス 123"/>
        <xdr:cNvSpPr txBox="1"/>
      </xdr:nvSpPr>
      <xdr:spPr>
        <a:xfrm>
          <a:off x="2641111" y="982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59,805</a:t>
          </a:r>
          <a:endParaRPr kumimoji="1" lang="ja-JP" altLang="en-US" sz="1000" b="1">
            <a:solidFill>
              <a:srgbClr val="000080"/>
            </a:solidFill>
            <a:latin typeface="ＭＳ Ｐゴシック"/>
          </a:endParaRPr>
        </a:p>
      </xdr:txBody>
    </xdr:sp>
    <xdr:clientData/>
  </xdr:oneCellAnchor>
  <xdr:twoCellAnchor>
    <xdr:from>
      <xdr:col>1</xdr:col>
      <xdr:colOff>434975</xdr:colOff>
      <xdr:row>50</xdr:row>
      <xdr:rowOff>7938</xdr:rowOff>
    </xdr:from>
    <xdr:to>
      <xdr:col>2</xdr:col>
      <xdr:colOff>638175</xdr:colOff>
      <xdr:row>52</xdr:row>
      <xdr:rowOff>10605</xdr:rowOff>
    </xdr:to>
    <xdr:cxnSp macro="">
      <xdr:nvCxnSpPr>
        <xdr:cNvPr id="125" name="直線コネクタ 124"/>
        <xdr:cNvCxnSpPr/>
      </xdr:nvCxnSpPr>
      <xdr:spPr>
        <a:xfrm flipV="1">
          <a:off x="1130300" y="8580438"/>
          <a:ext cx="889000" cy="34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2819</xdr:rowOff>
    </xdr:from>
    <xdr:to>
      <xdr:col>3</xdr:col>
      <xdr:colOff>3175</xdr:colOff>
      <xdr:row>57</xdr:row>
      <xdr:rowOff>104419</xdr:rowOff>
    </xdr:to>
    <xdr:sp macro="" textlink="">
      <xdr:nvSpPr>
        <xdr:cNvPr id="126" name="フローチャート : 判断 125"/>
        <xdr:cNvSpPr/>
      </xdr:nvSpPr>
      <xdr:spPr>
        <a:xfrm>
          <a:off x="1968500" y="977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95546</xdr:rowOff>
    </xdr:from>
    <xdr:ext cx="534377" cy="259045"/>
    <xdr:sp macro="" textlink="">
      <xdr:nvSpPr>
        <xdr:cNvPr id="127" name="テキスト ボックス 126"/>
        <xdr:cNvSpPr txBox="1"/>
      </xdr:nvSpPr>
      <xdr:spPr>
        <a:xfrm>
          <a:off x="1752111" y="986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56,278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30442</xdr:rowOff>
    </xdr:from>
    <xdr:to>
      <xdr:col>1</xdr:col>
      <xdr:colOff>485775</xdr:colOff>
      <xdr:row>57</xdr:row>
      <xdr:rowOff>132042</xdr:rowOff>
    </xdr:to>
    <xdr:sp macro="" textlink="">
      <xdr:nvSpPr>
        <xdr:cNvPr id="128" name="フローチャート : 判断 127"/>
        <xdr:cNvSpPr/>
      </xdr:nvSpPr>
      <xdr:spPr>
        <a:xfrm>
          <a:off x="1079500" y="980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123169</xdr:rowOff>
    </xdr:from>
    <xdr:ext cx="534377" cy="259045"/>
    <xdr:sp macro="" textlink="">
      <xdr:nvSpPr>
        <xdr:cNvPr id="129" name="テキスト ボックス 128"/>
        <xdr:cNvSpPr txBox="1"/>
      </xdr:nvSpPr>
      <xdr:spPr>
        <a:xfrm>
          <a:off x="863111" y="989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50</xdr:row>
      <xdr:rowOff>14288</xdr:rowOff>
    </xdr:from>
    <xdr:to>
      <xdr:col>6</xdr:col>
      <xdr:colOff>561975</xdr:colOff>
      <xdr:row>50</xdr:row>
      <xdr:rowOff>115888</xdr:rowOff>
    </xdr:to>
    <xdr:sp macro="" textlink="">
      <xdr:nvSpPr>
        <xdr:cNvPr id="135" name="円/楕円 134"/>
        <xdr:cNvSpPr/>
      </xdr:nvSpPr>
      <xdr:spPr>
        <a:xfrm>
          <a:off x="4584700" y="858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49</xdr:row>
      <xdr:rowOff>138765</xdr:rowOff>
    </xdr:from>
    <xdr:ext cx="599010" cy="259045"/>
    <xdr:sp macro="" textlink="">
      <xdr:nvSpPr>
        <xdr:cNvPr id="136" name="物件費該当値テキスト"/>
        <xdr:cNvSpPr txBox="1"/>
      </xdr:nvSpPr>
      <xdr:spPr>
        <a:xfrm>
          <a:off x="4686300" y="853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149,875</a:t>
          </a:r>
          <a:endParaRPr kumimoji="1" lang="ja-JP" altLang="en-US" sz="1000" b="1">
            <a:solidFill>
              <a:srgbClr val="FF0000"/>
            </a:solidFill>
            <a:latin typeface="ＭＳ Ｐゴシック"/>
          </a:endParaRPr>
        </a:p>
      </xdr:txBody>
    </xdr:sp>
    <xdr:clientData/>
  </xdr:oneCellAnchor>
  <xdr:twoCellAnchor>
    <xdr:from>
      <xdr:col>5</xdr:col>
      <xdr:colOff>307975</xdr:colOff>
      <xdr:row>50</xdr:row>
      <xdr:rowOff>47651</xdr:rowOff>
    </xdr:from>
    <xdr:to>
      <xdr:col>5</xdr:col>
      <xdr:colOff>409575</xdr:colOff>
      <xdr:row>50</xdr:row>
      <xdr:rowOff>149251</xdr:rowOff>
    </xdr:to>
    <xdr:sp macro="" textlink="">
      <xdr:nvSpPr>
        <xdr:cNvPr id="137" name="円/楕円 136"/>
        <xdr:cNvSpPr/>
      </xdr:nvSpPr>
      <xdr:spPr>
        <a:xfrm>
          <a:off x="3746500" y="862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48</xdr:row>
      <xdr:rowOff>165778</xdr:rowOff>
    </xdr:from>
    <xdr:ext cx="599010" cy="259045"/>
    <xdr:sp macro="" textlink="">
      <xdr:nvSpPr>
        <xdr:cNvPr id="138" name="テキスト ボックス 137"/>
        <xdr:cNvSpPr txBox="1"/>
      </xdr:nvSpPr>
      <xdr:spPr>
        <a:xfrm>
          <a:off x="3497794" y="839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147,248</a:t>
          </a:r>
          <a:endParaRPr kumimoji="1" lang="ja-JP" altLang="en-US" sz="1000" b="1">
            <a:solidFill>
              <a:srgbClr val="FF0000"/>
            </a:solidFill>
            <a:latin typeface="ＭＳ Ｐゴシック"/>
          </a:endParaRPr>
        </a:p>
      </xdr:txBody>
    </xdr:sp>
    <xdr:clientData/>
  </xdr:oneCellAnchor>
  <xdr:twoCellAnchor>
    <xdr:from>
      <xdr:col>4</xdr:col>
      <xdr:colOff>104775</xdr:colOff>
      <xdr:row>50</xdr:row>
      <xdr:rowOff>43676</xdr:rowOff>
    </xdr:from>
    <xdr:to>
      <xdr:col>4</xdr:col>
      <xdr:colOff>206375</xdr:colOff>
      <xdr:row>50</xdr:row>
      <xdr:rowOff>145276</xdr:rowOff>
    </xdr:to>
    <xdr:sp macro="" textlink="">
      <xdr:nvSpPr>
        <xdr:cNvPr id="139" name="円/楕円 138"/>
        <xdr:cNvSpPr/>
      </xdr:nvSpPr>
      <xdr:spPr>
        <a:xfrm>
          <a:off x="2857500" y="861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48</xdr:row>
      <xdr:rowOff>161803</xdr:rowOff>
    </xdr:from>
    <xdr:ext cx="599010" cy="259045"/>
    <xdr:sp macro="" textlink="">
      <xdr:nvSpPr>
        <xdr:cNvPr id="140" name="テキスト ボックス 139"/>
        <xdr:cNvSpPr txBox="1"/>
      </xdr:nvSpPr>
      <xdr:spPr>
        <a:xfrm>
          <a:off x="2608794" y="8391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147,561</a:t>
          </a:r>
          <a:endParaRPr kumimoji="1" lang="ja-JP" altLang="en-US" sz="1000" b="1">
            <a:solidFill>
              <a:srgbClr val="FF0000"/>
            </a:solidFill>
            <a:latin typeface="ＭＳ Ｐゴシック"/>
          </a:endParaRPr>
        </a:p>
      </xdr:txBody>
    </xdr:sp>
    <xdr:clientData/>
  </xdr:oneCellAnchor>
  <xdr:twoCellAnchor>
    <xdr:from>
      <xdr:col>2</xdr:col>
      <xdr:colOff>587375</xdr:colOff>
      <xdr:row>49</xdr:row>
      <xdr:rowOff>128588</xdr:rowOff>
    </xdr:from>
    <xdr:to>
      <xdr:col>3</xdr:col>
      <xdr:colOff>3175</xdr:colOff>
      <xdr:row>50</xdr:row>
      <xdr:rowOff>58738</xdr:rowOff>
    </xdr:to>
    <xdr:sp macro="" textlink="">
      <xdr:nvSpPr>
        <xdr:cNvPr id="141" name="円/楕円 140"/>
        <xdr:cNvSpPr/>
      </xdr:nvSpPr>
      <xdr:spPr>
        <a:xfrm>
          <a:off x="1968500" y="852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48</xdr:row>
      <xdr:rowOff>75265</xdr:rowOff>
    </xdr:from>
    <xdr:ext cx="599010" cy="259045"/>
    <xdr:sp macro="" textlink="">
      <xdr:nvSpPr>
        <xdr:cNvPr id="142" name="テキスト ボックス 141"/>
        <xdr:cNvSpPr txBox="1"/>
      </xdr:nvSpPr>
      <xdr:spPr>
        <a:xfrm>
          <a:off x="1719794" y="8304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154,375</a:t>
          </a:r>
          <a:endParaRPr kumimoji="1" lang="ja-JP" altLang="en-US" sz="1000" b="1">
            <a:solidFill>
              <a:srgbClr val="FF0000"/>
            </a:solidFill>
            <a:latin typeface="ＭＳ Ｐゴシック"/>
          </a:endParaRPr>
        </a:p>
      </xdr:txBody>
    </xdr:sp>
    <xdr:clientData/>
  </xdr:oneCellAnchor>
  <xdr:twoCellAnchor>
    <xdr:from>
      <xdr:col>1</xdr:col>
      <xdr:colOff>384175</xdr:colOff>
      <xdr:row>51</xdr:row>
      <xdr:rowOff>131255</xdr:rowOff>
    </xdr:from>
    <xdr:to>
      <xdr:col>1</xdr:col>
      <xdr:colOff>485775</xdr:colOff>
      <xdr:row>52</xdr:row>
      <xdr:rowOff>61405</xdr:rowOff>
    </xdr:to>
    <xdr:sp macro="" textlink="">
      <xdr:nvSpPr>
        <xdr:cNvPr id="143" name="円/楕円 142"/>
        <xdr:cNvSpPr/>
      </xdr:nvSpPr>
      <xdr:spPr>
        <a:xfrm>
          <a:off x="1079500" y="887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50</xdr:row>
      <xdr:rowOff>77932</xdr:rowOff>
    </xdr:from>
    <xdr:ext cx="599010" cy="259045"/>
    <xdr:sp macro="" textlink="">
      <xdr:nvSpPr>
        <xdr:cNvPr id="144" name="テキスト ボックス 143"/>
        <xdr:cNvSpPr txBox="1"/>
      </xdr:nvSpPr>
      <xdr:spPr>
        <a:xfrm>
          <a:off x="830794" y="8650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127,165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2860</xdr:rowOff>
    </xdr:from>
    <xdr:to>
      <xdr:col>6</xdr:col>
      <xdr:colOff>510540</xdr:colOff>
      <xdr:row>78</xdr:row>
      <xdr:rowOff>79761</xdr:rowOff>
    </xdr:to>
    <xdr:cxnSp macro="">
      <xdr:nvCxnSpPr>
        <xdr:cNvPr id="166" name="直線コネクタ 165"/>
        <xdr:cNvCxnSpPr/>
      </xdr:nvCxnSpPr>
      <xdr:spPr>
        <a:xfrm flipV="1">
          <a:off x="4633595" y="12175810"/>
          <a:ext cx="1270" cy="1277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83588</xdr:rowOff>
    </xdr:from>
    <xdr:ext cx="469744" cy="259045"/>
    <xdr:sp macro="" textlink="">
      <xdr:nvSpPr>
        <xdr:cNvPr id="167" name="維持補修費最小値テキスト"/>
        <xdr:cNvSpPr txBox="1"/>
      </xdr:nvSpPr>
      <xdr:spPr>
        <a:xfrm>
          <a:off x="4686300" y="1345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1,311</a:t>
          </a:r>
          <a:endParaRPr kumimoji="1" lang="ja-JP" altLang="en-US" sz="1000" b="1">
            <a:latin typeface="ＭＳ Ｐゴシック"/>
          </a:endParaRPr>
        </a:p>
      </xdr:txBody>
    </xdr:sp>
    <xdr:clientData/>
  </xdr:oneCellAnchor>
  <xdr:twoCellAnchor>
    <xdr:from>
      <xdr:col>6</xdr:col>
      <xdr:colOff>422275</xdr:colOff>
      <xdr:row>78</xdr:row>
      <xdr:rowOff>79761</xdr:rowOff>
    </xdr:from>
    <xdr:to>
      <xdr:col>6</xdr:col>
      <xdr:colOff>600075</xdr:colOff>
      <xdr:row>78</xdr:row>
      <xdr:rowOff>79761</xdr:rowOff>
    </xdr:to>
    <xdr:cxnSp macro="">
      <xdr:nvCxnSpPr>
        <xdr:cNvPr id="168" name="直線コネクタ 167"/>
        <xdr:cNvCxnSpPr/>
      </xdr:nvCxnSpPr>
      <xdr:spPr>
        <a:xfrm>
          <a:off x="4546600" y="13452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120987</xdr:rowOff>
    </xdr:from>
    <xdr:ext cx="534377" cy="259045"/>
    <xdr:sp macro="" textlink="">
      <xdr:nvSpPr>
        <xdr:cNvPr id="169" name="維持補修費最大値テキスト"/>
        <xdr:cNvSpPr txBox="1"/>
      </xdr:nvSpPr>
      <xdr:spPr>
        <a:xfrm>
          <a:off x="4686300" y="1195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29,243</a:t>
          </a:r>
          <a:endParaRPr kumimoji="1" lang="ja-JP" altLang="en-US" sz="1000" b="1">
            <a:latin typeface="ＭＳ Ｐゴシック"/>
          </a:endParaRPr>
        </a:p>
      </xdr:txBody>
    </xdr:sp>
    <xdr:clientData/>
  </xdr:oneCellAnchor>
  <xdr:twoCellAnchor>
    <xdr:from>
      <xdr:col>6</xdr:col>
      <xdr:colOff>422275</xdr:colOff>
      <xdr:row>71</xdr:row>
      <xdr:rowOff>2860</xdr:rowOff>
    </xdr:from>
    <xdr:to>
      <xdr:col>6</xdr:col>
      <xdr:colOff>600075</xdr:colOff>
      <xdr:row>71</xdr:row>
      <xdr:rowOff>2860</xdr:rowOff>
    </xdr:to>
    <xdr:cxnSp macro="">
      <xdr:nvCxnSpPr>
        <xdr:cNvPr id="170" name="直線コネクタ 169"/>
        <xdr:cNvCxnSpPr/>
      </xdr:nvCxnSpPr>
      <xdr:spPr>
        <a:xfrm>
          <a:off x="4546600" y="121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20645</xdr:rowOff>
    </xdr:from>
    <xdr:to>
      <xdr:col>6</xdr:col>
      <xdr:colOff>511175</xdr:colOff>
      <xdr:row>75</xdr:row>
      <xdr:rowOff>106553</xdr:rowOff>
    </xdr:to>
    <xdr:cxnSp macro="">
      <xdr:nvCxnSpPr>
        <xdr:cNvPr id="171" name="直線コネクタ 170"/>
        <xdr:cNvCxnSpPr/>
      </xdr:nvCxnSpPr>
      <xdr:spPr>
        <a:xfrm flipV="1">
          <a:off x="3797300" y="12879395"/>
          <a:ext cx="838200" cy="8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124843</xdr:rowOff>
    </xdr:from>
    <xdr:ext cx="469744" cy="259045"/>
    <xdr:sp macro="" textlink="">
      <xdr:nvSpPr>
        <xdr:cNvPr id="172" name="維持補修費平均値テキスト"/>
        <xdr:cNvSpPr txBox="1"/>
      </xdr:nvSpPr>
      <xdr:spPr>
        <a:xfrm>
          <a:off x="4686300" y="13155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146416</xdr:rowOff>
    </xdr:from>
    <xdr:to>
      <xdr:col>6</xdr:col>
      <xdr:colOff>561975</xdr:colOff>
      <xdr:row>77</xdr:row>
      <xdr:rowOff>76566</xdr:rowOff>
    </xdr:to>
    <xdr:sp macro="" textlink="">
      <xdr:nvSpPr>
        <xdr:cNvPr id="173" name="フローチャート : 判断 172"/>
        <xdr:cNvSpPr/>
      </xdr:nvSpPr>
      <xdr:spPr>
        <a:xfrm>
          <a:off x="4584700" y="1317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88860</xdr:rowOff>
    </xdr:from>
    <xdr:to>
      <xdr:col>5</xdr:col>
      <xdr:colOff>358775</xdr:colOff>
      <xdr:row>75</xdr:row>
      <xdr:rowOff>106553</xdr:rowOff>
    </xdr:to>
    <xdr:cxnSp macro="">
      <xdr:nvCxnSpPr>
        <xdr:cNvPr id="174" name="直線コネクタ 173"/>
        <xdr:cNvCxnSpPr/>
      </xdr:nvCxnSpPr>
      <xdr:spPr>
        <a:xfrm>
          <a:off x="2908300" y="12947610"/>
          <a:ext cx="889000" cy="1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166762</xdr:rowOff>
    </xdr:from>
    <xdr:to>
      <xdr:col>5</xdr:col>
      <xdr:colOff>409575</xdr:colOff>
      <xdr:row>77</xdr:row>
      <xdr:rowOff>96912</xdr:rowOff>
    </xdr:to>
    <xdr:sp macro="" textlink="">
      <xdr:nvSpPr>
        <xdr:cNvPr id="175" name="フローチャート : 判断 174"/>
        <xdr:cNvSpPr/>
      </xdr:nvSpPr>
      <xdr:spPr>
        <a:xfrm>
          <a:off x="3746500" y="1319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88039</xdr:rowOff>
    </xdr:from>
    <xdr:ext cx="469744" cy="259045"/>
    <xdr:sp macro="" textlink="">
      <xdr:nvSpPr>
        <xdr:cNvPr id="176" name="テキスト ボックス 175"/>
        <xdr:cNvSpPr txBox="1"/>
      </xdr:nvSpPr>
      <xdr:spPr>
        <a:xfrm>
          <a:off x="3562427" y="13289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5,797</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88860</xdr:rowOff>
    </xdr:from>
    <xdr:to>
      <xdr:col>4</xdr:col>
      <xdr:colOff>155575</xdr:colOff>
      <xdr:row>76</xdr:row>
      <xdr:rowOff>44008</xdr:rowOff>
    </xdr:to>
    <xdr:cxnSp macro="">
      <xdr:nvCxnSpPr>
        <xdr:cNvPr id="177" name="直線コネクタ 176"/>
        <xdr:cNvCxnSpPr/>
      </xdr:nvCxnSpPr>
      <xdr:spPr>
        <a:xfrm flipV="1">
          <a:off x="2019300" y="12947610"/>
          <a:ext cx="889000" cy="12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168819</xdr:rowOff>
    </xdr:from>
    <xdr:to>
      <xdr:col>4</xdr:col>
      <xdr:colOff>206375</xdr:colOff>
      <xdr:row>76</xdr:row>
      <xdr:rowOff>98969</xdr:rowOff>
    </xdr:to>
    <xdr:sp macro="" textlink="">
      <xdr:nvSpPr>
        <xdr:cNvPr id="178" name="フローチャート : 判断 177"/>
        <xdr:cNvSpPr/>
      </xdr:nvSpPr>
      <xdr:spPr>
        <a:xfrm>
          <a:off x="2857500" y="130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90096</xdr:rowOff>
    </xdr:from>
    <xdr:ext cx="469744" cy="259045"/>
    <xdr:sp macro="" textlink="">
      <xdr:nvSpPr>
        <xdr:cNvPr id="179" name="テキスト ボックス 178"/>
        <xdr:cNvSpPr txBox="1"/>
      </xdr:nvSpPr>
      <xdr:spPr>
        <a:xfrm>
          <a:off x="2673427" y="1312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9,502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44008</xdr:rowOff>
    </xdr:from>
    <xdr:to>
      <xdr:col>2</xdr:col>
      <xdr:colOff>638175</xdr:colOff>
      <xdr:row>77</xdr:row>
      <xdr:rowOff>38705</xdr:rowOff>
    </xdr:to>
    <xdr:cxnSp macro="">
      <xdr:nvCxnSpPr>
        <xdr:cNvPr id="180" name="直線コネクタ 179"/>
        <xdr:cNvCxnSpPr/>
      </xdr:nvCxnSpPr>
      <xdr:spPr>
        <a:xfrm flipV="1">
          <a:off x="1130300" y="13074208"/>
          <a:ext cx="889000" cy="16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15108</xdr:rowOff>
    </xdr:from>
    <xdr:to>
      <xdr:col>3</xdr:col>
      <xdr:colOff>3175</xdr:colOff>
      <xdr:row>76</xdr:row>
      <xdr:rowOff>116708</xdr:rowOff>
    </xdr:to>
    <xdr:sp macro="" textlink="">
      <xdr:nvSpPr>
        <xdr:cNvPr id="181" name="フローチャート : 判断 180"/>
        <xdr:cNvSpPr/>
      </xdr:nvSpPr>
      <xdr:spPr>
        <a:xfrm>
          <a:off x="1968500" y="1304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107835</xdr:rowOff>
    </xdr:from>
    <xdr:ext cx="469744" cy="259045"/>
    <xdr:sp macro="" textlink="">
      <xdr:nvSpPr>
        <xdr:cNvPr id="182" name="テキスト ボックス 181"/>
        <xdr:cNvSpPr txBox="1"/>
      </xdr:nvSpPr>
      <xdr:spPr>
        <a:xfrm>
          <a:off x="1784427" y="1313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37830</xdr:rowOff>
    </xdr:from>
    <xdr:to>
      <xdr:col>1</xdr:col>
      <xdr:colOff>485775</xdr:colOff>
      <xdr:row>76</xdr:row>
      <xdr:rowOff>139430</xdr:rowOff>
    </xdr:to>
    <xdr:sp macro="" textlink="">
      <xdr:nvSpPr>
        <xdr:cNvPr id="183" name="フローチャート : 判断 182"/>
        <xdr:cNvSpPr/>
      </xdr:nvSpPr>
      <xdr:spPr>
        <a:xfrm>
          <a:off x="1079500" y="1306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155958</xdr:rowOff>
    </xdr:from>
    <xdr:ext cx="469744" cy="259045"/>
    <xdr:sp macro="" textlink="">
      <xdr:nvSpPr>
        <xdr:cNvPr id="184" name="テキスト ボックス 183"/>
        <xdr:cNvSpPr txBox="1"/>
      </xdr:nvSpPr>
      <xdr:spPr>
        <a:xfrm>
          <a:off x="895427" y="1284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141295</xdr:rowOff>
    </xdr:from>
    <xdr:to>
      <xdr:col>6</xdr:col>
      <xdr:colOff>561975</xdr:colOff>
      <xdr:row>75</xdr:row>
      <xdr:rowOff>71445</xdr:rowOff>
    </xdr:to>
    <xdr:sp macro="" textlink="">
      <xdr:nvSpPr>
        <xdr:cNvPr id="190" name="円/楕円 189"/>
        <xdr:cNvSpPr/>
      </xdr:nvSpPr>
      <xdr:spPr>
        <a:xfrm>
          <a:off x="4584700" y="1282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164172</xdr:rowOff>
    </xdr:from>
    <xdr:ext cx="534377" cy="259045"/>
    <xdr:sp macro="" textlink="">
      <xdr:nvSpPr>
        <xdr:cNvPr id="191" name="維持補修費該当値テキスト"/>
        <xdr:cNvSpPr txBox="1"/>
      </xdr:nvSpPr>
      <xdr:spPr>
        <a:xfrm>
          <a:off x="4686300" y="1268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13,854</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55753</xdr:rowOff>
    </xdr:from>
    <xdr:to>
      <xdr:col>5</xdr:col>
      <xdr:colOff>409575</xdr:colOff>
      <xdr:row>75</xdr:row>
      <xdr:rowOff>157353</xdr:rowOff>
    </xdr:to>
    <xdr:sp macro="" textlink="">
      <xdr:nvSpPr>
        <xdr:cNvPr id="192" name="円/楕円 191"/>
        <xdr:cNvSpPr/>
      </xdr:nvSpPr>
      <xdr:spPr>
        <a:xfrm>
          <a:off x="3746500" y="1291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2430</xdr:rowOff>
    </xdr:from>
    <xdr:ext cx="534377" cy="259045"/>
    <xdr:sp macro="" textlink="">
      <xdr:nvSpPr>
        <xdr:cNvPr id="193" name="テキスト ボックス 192"/>
        <xdr:cNvSpPr txBox="1"/>
      </xdr:nvSpPr>
      <xdr:spPr>
        <a:xfrm>
          <a:off x="3530111" y="1268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11,975</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38060</xdr:rowOff>
    </xdr:from>
    <xdr:to>
      <xdr:col>4</xdr:col>
      <xdr:colOff>206375</xdr:colOff>
      <xdr:row>75</xdr:row>
      <xdr:rowOff>139660</xdr:rowOff>
    </xdr:to>
    <xdr:sp macro="" textlink="">
      <xdr:nvSpPr>
        <xdr:cNvPr id="194" name="円/楕円 193"/>
        <xdr:cNvSpPr/>
      </xdr:nvSpPr>
      <xdr:spPr>
        <a:xfrm>
          <a:off x="2857500" y="1289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73</xdr:row>
      <xdr:rowOff>156187</xdr:rowOff>
    </xdr:from>
    <xdr:ext cx="534377" cy="259045"/>
    <xdr:sp macro="" textlink="">
      <xdr:nvSpPr>
        <xdr:cNvPr id="195" name="テキスト ボックス 194"/>
        <xdr:cNvSpPr txBox="1"/>
      </xdr:nvSpPr>
      <xdr:spPr>
        <a:xfrm>
          <a:off x="2641111" y="1267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12,362</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164658</xdr:rowOff>
    </xdr:from>
    <xdr:to>
      <xdr:col>3</xdr:col>
      <xdr:colOff>3175</xdr:colOff>
      <xdr:row>76</xdr:row>
      <xdr:rowOff>94808</xdr:rowOff>
    </xdr:to>
    <xdr:sp macro="" textlink="">
      <xdr:nvSpPr>
        <xdr:cNvPr id="196" name="円/楕円 195"/>
        <xdr:cNvSpPr/>
      </xdr:nvSpPr>
      <xdr:spPr>
        <a:xfrm>
          <a:off x="1968500" y="1302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111335</xdr:rowOff>
    </xdr:from>
    <xdr:ext cx="469744" cy="259045"/>
    <xdr:sp macro="" textlink="">
      <xdr:nvSpPr>
        <xdr:cNvPr id="197" name="テキスト ボックス 196"/>
        <xdr:cNvSpPr txBox="1"/>
      </xdr:nvSpPr>
      <xdr:spPr>
        <a:xfrm>
          <a:off x="1784427" y="12798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159355</xdr:rowOff>
    </xdr:from>
    <xdr:to>
      <xdr:col>1</xdr:col>
      <xdr:colOff>485775</xdr:colOff>
      <xdr:row>77</xdr:row>
      <xdr:rowOff>89505</xdr:rowOff>
    </xdr:to>
    <xdr:sp macro="" textlink="">
      <xdr:nvSpPr>
        <xdr:cNvPr id="198" name="円/楕円 197"/>
        <xdr:cNvSpPr/>
      </xdr:nvSpPr>
      <xdr:spPr>
        <a:xfrm>
          <a:off x="1079500" y="1318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80632</xdr:rowOff>
    </xdr:from>
    <xdr:ext cx="469744" cy="259045"/>
    <xdr:sp macro="" textlink="">
      <xdr:nvSpPr>
        <xdr:cNvPr id="199" name="テキスト ボックス 198"/>
        <xdr:cNvSpPr txBox="1"/>
      </xdr:nvSpPr>
      <xdr:spPr>
        <a:xfrm>
          <a:off x="895427" y="1328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2" name="テキスト ボックス 21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34351</xdr:rowOff>
    </xdr:from>
    <xdr:to>
      <xdr:col>6</xdr:col>
      <xdr:colOff>510540</xdr:colOff>
      <xdr:row>98</xdr:row>
      <xdr:rowOff>98571</xdr:rowOff>
    </xdr:to>
    <xdr:cxnSp macro="">
      <xdr:nvCxnSpPr>
        <xdr:cNvPr id="222" name="直線コネクタ 221"/>
        <xdr:cNvCxnSpPr/>
      </xdr:nvCxnSpPr>
      <xdr:spPr>
        <a:xfrm flipV="1">
          <a:off x="4633595" y="15464851"/>
          <a:ext cx="1270" cy="143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102398</xdr:rowOff>
    </xdr:from>
    <xdr:ext cx="534377" cy="259045"/>
    <xdr:sp macro="" textlink="">
      <xdr:nvSpPr>
        <xdr:cNvPr id="223" name="扶助費最小値テキスト"/>
        <xdr:cNvSpPr txBox="1"/>
      </xdr:nvSpPr>
      <xdr:spPr>
        <a:xfrm>
          <a:off x="4686300" y="1690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54,498</a:t>
          </a:r>
          <a:endParaRPr kumimoji="1" lang="ja-JP" altLang="en-US" sz="1000" b="1">
            <a:latin typeface="ＭＳ Ｐゴシック"/>
          </a:endParaRPr>
        </a:p>
      </xdr:txBody>
    </xdr:sp>
    <xdr:clientData/>
  </xdr:oneCellAnchor>
  <xdr:twoCellAnchor>
    <xdr:from>
      <xdr:col>6</xdr:col>
      <xdr:colOff>422275</xdr:colOff>
      <xdr:row>98</xdr:row>
      <xdr:rowOff>98571</xdr:rowOff>
    </xdr:from>
    <xdr:to>
      <xdr:col>6</xdr:col>
      <xdr:colOff>600075</xdr:colOff>
      <xdr:row>98</xdr:row>
      <xdr:rowOff>98571</xdr:rowOff>
    </xdr:to>
    <xdr:cxnSp macro="">
      <xdr:nvCxnSpPr>
        <xdr:cNvPr id="224" name="直線コネクタ 223"/>
        <xdr:cNvCxnSpPr/>
      </xdr:nvCxnSpPr>
      <xdr:spPr>
        <a:xfrm>
          <a:off x="4546600" y="1690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152478</xdr:rowOff>
    </xdr:from>
    <xdr:ext cx="599010" cy="259045"/>
    <xdr:sp macro="" textlink="">
      <xdr:nvSpPr>
        <xdr:cNvPr id="225" name="扶助費最大値テキスト"/>
        <xdr:cNvSpPr txBox="1"/>
      </xdr:nvSpPr>
      <xdr:spPr>
        <a:xfrm>
          <a:off x="4686300" y="1524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211,521</a:t>
          </a:r>
          <a:endParaRPr kumimoji="1" lang="ja-JP" altLang="en-US" sz="1000" b="1">
            <a:latin typeface="ＭＳ Ｐゴシック"/>
          </a:endParaRPr>
        </a:p>
      </xdr:txBody>
    </xdr:sp>
    <xdr:clientData/>
  </xdr:oneCellAnchor>
  <xdr:twoCellAnchor>
    <xdr:from>
      <xdr:col>6</xdr:col>
      <xdr:colOff>422275</xdr:colOff>
      <xdr:row>90</xdr:row>
      <xdr:rowOff>34351</xdr:rowOff>
    </xdr:from>
    <xdr:to>
      <xdr:col>6</xdr:col>
      <xdr:colOff>600075</xdr:colOff>
      <xdr:row>90</xdr:row>
      <xdr:rowOff>34351</xdr:rowOff>
    </xdr:to>
    <xdr:cxnSp macro="">
      <xdr:nvCxnSpPr>
        <xdr:cNvPr id="226" name="直線コネクタ 225"/>
        <xdr:cNvCxnSpPr/>
      </xdr:nvCxnSpPr>
      <xdr:spPr>
        <a:xfrm>
          <a:off x="4546600" y="1546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111371</xdr:rowOff>
    </xdr:from>
    <xdr:to>
      <xdr:col>6</xdr:col>
      <xdr:colOff>511175</xdr:colOff>
      <xdr:row>91</xdr:row>
      <xdr:rowOff>163145</xdr:rowOff>
    </xdr:to>
    <xdr:cxnSp macro="">
      <xdr:nvCxnSpPr>
        <xdr:cNvPr id="227" name="直線コネクタ 226"/>
        <xdr:cNvCxnSpPr/>
      </xdr:nvCxnSpPr>
      <xdr:spPr>
        <a:xfrm flipV="1">
          <a:off x="3797300" y="15713321"/>
          <a:ext cx="838200" cy="5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1526</xdr:rowOff>
    </xdr:from>
    <xdr:ext cx="599010" cy="259045"/>
    <xdr:sp macro="" textlink="">
      <xdr:nvSpPr>
        <xdr:cNvPr id="228" name="扶助費平均値テキスト"/>
        <xdr:cNvSpPr txBox="1"/>
      </xdr:nvSpPr>
      <xdr:spPr>
        <a:xfrm>
          <a:off x="4686300" y="16289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113,446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23099</xdr:rowOff>
    </xdr:from>
    <xdr:to>
      <xdr:col>6</xdr:col>
      <xdr:colOff>561975</xdr:colOff>
      <xdr:row>95</xdr:row>
      <xdr:rowOff>124699</xdr:rowOff>
    </xdr:to>
    <xdr:sp macro="" textlink="">
      <xdr:nvSpPr>
        <xdr:cNvPr id="229" name="フローチャート : 判断 228"/>
        <xdr:cNvSpPr/>
      </xdr:nvSpPr>
      <xdr:spPr>
        <a:xfrm>
          <a:off x="4584700" y="163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91</xdr:row>
      <xdr:rowOff>111519</xdr:rowOff>
    </xdr:from>
    <xdr:to>
      <xdr:col>5</xdr:col>
      <xdr:colOff>358775</xdr:colOff>
      <xdr:row>91</xdr:row>
      <xdr:rowOff>163145</xdr:rowOff>
    </xdr:to>
    <xdr:cxnSp macro="">
      <xdr:nvCxnSpPr>
        <xdr:cNvPr id="230" name="直線コネクタ 229"/>
        <xdr:cNvCxnSpPr/>
      </xdr:nvCxnSpPr>
      <xdr:spPr>
        <a:xfrm>
          <a:off x="2908300" y="15713469"/>
          <a:ext cx="889000" cy="5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99169</xdr:rowOff>
    </xdr:from>
    <xdr:to>
      <xdr:col>5</xdr:col>
      <xdr:colOff>409575</xdr:colOff>
      <xdr:row>96</xdr:row>
      <xdr:rowOff>29319</xdr:rowOff>
    </xdr:to>
    <xdr:sp macro="" textlink="">
      <xdr:nvSpPr>
        <xdr:cNvPr id="231" name="フローチャート : 判断 230"/>
        <xdr:cNvSpPr/>
      </xdr:nvSpPr>
      <xdr:spPr>
        <a:xfrm>
          <a:off x="3746500" y="1638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20446</xdr:rowOff>
    </xdr:from>
    <xdr:ext cx="599010" cy="259045"/>
    <xdr:sp macro="" textlink="">
      <xdr:nvSpPr>
        <xdr:cNvPr id="232" name="テキスト ボックス 231"/>
        <xdr:cNvSpPr txBox="1"/>
      </xdr:nvSpPr>
      <xdr:spPr>
        <a:xfrm>
          <a:off x="3497794" y="16479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105,127</a:t>
          </a:r>
          <a:endParaRPr kumimoji="1" lang="ja-JP" altLang="en-US" sz="1000" b="1">
            <a:solidFill>
              <a:srgbClr val="000080"/>
            </a:solidFill>
            <a:latin typeface="ＭＳ Ｐゴシック"/>
          </a:endParaRPr>
        </a:p>
      </xdr:txBody>
    </xdr:sp>
    <xdr:clientData/>
  </xdr:oneCellAnchor>
  <xdr:twoCellAnchor>
    <xdr:from>
      <xdr:col>2</xdr:col>
      <xdr:colOff>638175</xdr:colOff>
      <xdr:row>91</xdr:row>
      <xdr:rowOff>111519</xdr:rowOff>
    </xdr:from>
    <xdr:to>
      <xdr:col>4</xdr:col>
      <xdr:colOff>155575</xdr:colOff>
      <xdr:row>92</xdr:row>
      <xdr:rowOff>33026</xdr:rowOff>
    </xdr:to>
    <xdr:cxnSp macro="">
      <xdr:nvCxnSpPr>
        <xdr:cNvPr id="233" name="直線コネクタ 232"/>
        <xdr:cNvCxnSpPr/>
      </xdr:nvCxnSpPr>
      <xdr:spPr>
        <a:xfrm flipV="1">
          <a:off x="2019300" y="15713469"/>
          <a:ext cx="889000" cy="9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103394</xdr:rowOff>
    </xdr:from>
    <xdr:to>
      <xdr:col>4</xdr:col>
      <xdr:colOff>206375</xdr:colOff>
      <xdr:row>95</xdr:row>
      <xdr:rowOff>33544</xdr:rowOff>
    </xdr:to>
    <xdr:sp macro="" textlink="">
      <xdr:nvSpPr>
        <xdr:cNvPr id="234" name="フローチャート : 判断 233"/>
        <xdr:cNvSpPr/>
      </xdr:nvSpPr>
      <xdr:spPr>
        <a:xfrm>
          <a:off x="2857500" y="1621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24671</xdr:rowOff>
    </xdr:from>
    <xdr:ext cx="599010" cy="259045"/>
    <xdr:sp macro="" textlink="">
      <xdr:nvSpPr>
        <xdr:cNvPr id="235" name="テキスト ボックス 234"/>
        <xdr:cNvSpPr txBox="1"/>
      </xdr:nvSpPr>
      <xdr:spPr>
        <a:xfrm>
          <a:off x="2608794" y="1631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123,415</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33026</xdr:rowOff>
    </xdr:from>
    <xdr:to>
      <xdr:col>2</xdr:col>
      <xdr:colOff>638175</xdr:colOff>
      <xdr:row>92</xdr:row>
      <xdr:rowOff>64500</xdr:rowOff>
    </xdr:to>
    <xdr:cxnSp macro="">
      <xdr:nvCxnSpPr>
        <xdr:cNvPr id="236" name="直線コネクタ 235"/>
        <xdr:cNvCxnSpPr/>
      </xdr:nvCxnSpPr>
      <xdr:spPr>
        <a:xfrm flipV="1">
          <a:off x="1130300" y="15806426"/>
          <a:ext cx="889000" cy="3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160927</xdr:rowOff>
    </xdr:from>
    <xdr:to>
      <xdr:col>3</xdr:col>
      <xdr:colOff>3175</xdr:colOff>
      <xdr:row>95</xdr:row>
      <xdr:rowOff>91077</xdr:rowOff>
    </xdr:to>
    <xdr:sp macro="" textlink="">
      <xdr:nvSpPr>
        <xdr:cNvPr id="237" name="フローチャート : 判断 236"/>
        <xdr:cNvSpPr/>
      </xdr:nvSpPr>
      <xdr:spPr>
        <a:xfrm>
          <a:off x="1968500" y="1627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82204</xdr:rowOff>
    </xdr:from>
    <xdr:ext cx="599010" cy="259045"/>
    <xdr:sp macro="" textlink="">
      <xdr:nvSpPr>
        <xdr:cNvPr id="238" name="テキスト ボックス 237"/>
        <xdr:cNvSpPr txBox="1"/>
      </xdr:nvSpPr>
      <xdr:spPr>
        <a:xfrm>
          <a:off x="1719794" y="1636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117,123</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160589</xdr:rowOff>
    </xdr:from>
    <xdr:to>
      <xdr:col>1</xdr:col>
      <xdr:colOff>485775</xdr:colOff>
      <xdr:row>95</xdr:row>
      <xdr:rowOff>90739</xdr:rowOff>
    </xdr:to>
    <xdr:sp macro="" textlink="">
      <xdr:nvSpPr>
        <xdr:cNvPr id="239" name="フローチャート : 判断 238"/>
        <xdr:cNvSpPr/>
      </xdr:nvSpPr>
      <xdr:spPr>
        <a:xfrm>
          <a:off x="1079500" y="1627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81866</xdr:rowOff>
    </xdr:from>
    <xdr:ext cx="599010" cy="259045"/>
    <xdr:sp macro="" textlink="">
      <xdr:nvSpPr>
        <xdr:cNvPr id="240" name="テキスト ボックス 239"/>
        <xdr:cNvSpPr txBox="1"/>
      </xdr:nvSpPr>
      <xdr:spPr>
        <a:xfrm>
          <a:off x="830794" y="1636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117,160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91</xdr:row>
      <xdr:rowOff>60571</xdr:rowOff>
    </xdr:from>
    <xdr:to>
      <xdr:col>6</xdr:col>
      <xdr:colOff>561975</xdr:colOff>
      <xdr:row>91</xdr:row>
      <xdr:rowOff>162171</xdr:rowOff>
    </xdr:to>
    <xdr:sp macro="" textlink="">
      <xdr:nvSpPr>
        <xdr:cNvPr id="246" name="円/楕円 245"/>
        <xdr:cNvSpPr/>
      </xdr:nvSpPr>
      <xdr:spPr>
        <a:xfrm>
          <a:off x="4584700" y="1566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83448</xdr:rowOff>
    </xdr:from>
    <xdr:ext cx="599010" cy="259045"/>
    <xdr:sp macro="" textlink="">
      <xdr:nvSpPr>
        <xdr:cNvPr id="247" name="扶助費該当値テキスト"/>
        <xdr:cNvSpPr txBox="1"/>
      </xdr:nvSpPr>
      <xdr:spPr>
        <a:xfrm>
          <a:off x="4686300" y="15513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184,348</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112345</xdr:rowOff>
    </xdr:from>
    <xdr:to>
      <xdr:col>5</xdr:col>
      <xdr:colOff>409575</xdr:colOff>
      <xdr:row>92</xdr:row>
      <xdr:rowOff>42495</xdr:rowOff>
    </xdr:to>
    <xdr:sp macro="" textlink="">
      <xdr:nvSpPr>
        <xdr:cNvPr id="248" name="円/楕円 247"/>
        <xdr:cNvSpPr/>
      </xdr:nvSpPr>
      <xdr:spPr>
        <a:xfrm>
          <a:off x="3746500" y="1571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90</xdr:row>
      <xdr:rowOff>59022</xdr:rowOff>
    </xdr:from>
    <xdr:ext cx="599010" cy="259045"/>
    <xdr:sp macro="" textlink="">
      <xdr:nvSpPr>
        <xdr:cNvPr id="249" name="テキスト ボックス 248"/>
        <xdr:cNvSpPr txBox="1"/>
      </xdr:nvSpPr>
      <xdr:spPr>
        <a:xfrm>
          <a:off x="3497794" y="15489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178,686</a:t>
          </a:r>
          <a:endParaRPr kumimoji="1" lang="ja-JP" altLang="en-US" sz="1000" b="1">
            <a:solidFill>
              <a:srgbClr val="FF0000"/>
            </a:solidFill>
            <a:latin typeface="ＭＳ Ｐゴシック"/>
          </a:endParaRPr>
        </a:p>
      </xdr:txBody>
    </xdr:sp>
    <xdr:clientData/>
  </xdr:oneCellAnchor>
  <xdr:twoCellAnchor>
    <xdr:from>
      <xdr:col>4</xdr:col>
      <xdr:colOff>104775</xdr:colOff>
      <xdr:row>91</xdr:row>
      <xdr:rowOff>60719</xdr:rowOff>
    </xdr:from>
    <xdr:to>
      <xdr:col>4</xdr:col>
      <xdr:colOff>206375</xdr:colOff>
      <xdr:row>91</xdr:row>
      <xdr:rowOff>162319</xdr:rowOff>
    </xdr:to>
    <xdr:sp macro="" textlink="">
      <xdr:nvSpPr>
        <xdr:cNvPr id="250" name="円/楕円 249"/>
        <xdr:cNvSpPr/>
      </xdr:nvSpPr>
      <xdr:spPr>
        <a:xfrm>
          <a:off x="2857500" y="1566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90</xdr:row>
      <xdr:rowOff>7396</xdr:rowOff>
    </xdr:from>
    <xdr:ext cx="599010" cy="259045"/>
    <xdr:sp macro="" textlink="">
      <xdr:nvSpPr>
        <xdr:cNvPr id="251" name="テキスト ボックス 250"/>
        <xdr:cNvSpPr txBox="1"/>
      </xdr:nvSpPr>
      <xdr:spPr>
        <a:xfrm>
          <a:off x="2608794" y="15437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184,332</a:t>
          </a:r>
          <a:endParaRPr kumimoji="1" lang="ja-JP" altLang="en-US" sz="1000" b="1">
            <a:solidFill>
              <a:srgbClr val="FF0000"/>
            </a:solidFill>
            <a:latin typeface="ＭＳ Ｐゴシック"/>
          </a:endParaRPr>
        </a:p>
      </xdr:txBody>
    </xdr:sp>
    <xdr:clientData/>
  </xdr:oneCellAnchor>
  <xdr:twoCellAnchor>
    <xdr:from>
      <xdr:col>2</xdr:col>
      <xdr:colOff>587375</xdr:colOff>
      <xdr:row>91</xdr:row>
      <xdr:rowOff>153676</xdr:rowOff>
    </xdr:from>
    <xdr:to>
      <xdr:col>3</xdr:col>
      <xdr:colOff>3175</xdr:colOff>
      <xdr:row>92</xdr:row>
      <xdr:rowOff>83826</xdr:rowOff>
    </xdr:to>
    <xdr:sp macro="" textlink="">
      <xdr:nvSpPr>
        <xdr:cNvPr id="252" name="円/楕円 251"/>
        <xdr:cNvSpPr/>
      </xdr:nvSpPr>
      <xdr:spPr>
        <a:xfrm>
          <a:off x="1968500" y="1575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90</xdr:row>
      <xdr:rowOff>100353</xdr:rowOff>
    </xdr:from>
    <xdr:ext cx="599010" cy="259045"/>
    <xdr:sp macro="" textlink="">
      <xdr:nvSpPr>
        <xdr:cNvPr id="253" name="テキスト ボックス 252"/>
        <xdr:cNvSpPr txBox="1"/>
      </xdr:nvSpPr>
      <xdr:spPr>
        <a:xfrm>
          <a:off x="1719794" y="1553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174,166</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13700</xdr:rowOff>
    </xdr:from>
    <xdr:to>
      <xdr:col>1</xdr:col>
      <xdr:colOff>485775</xdr:colOff>
      <xdr:row>92</xdr:row>
      <xdr:rowOff>115300</xdr:rowOff>
    </xdr:to>
    <xdr:sp macro="" textlink="">
      <xdr:nvSpPr>
        <xdr:cNvPr id="254" name="円/楕円 253"/>
        <xdr:cNvSpPr/>
      </xdr:nvSpPr>
      <xdr:spPr>
        <a:xfrm>
          <a:off x="1079500" y="1578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90</xdr:row>
      <xdr:rowOff>131827</xdr:rowOff>
    </xdr:from>
    <xdr:ext cx="599010" cy="259045"/>
    <xdr:sp macro="" textlink="">
      <xdr:nvSpPr>
        <xdr:cNvPr id="255" name="テキスト ボックス 254"/>
        <xdr:cNvSpPr txBox="1"/>
      </xdr:nvSpPr>
      <xdr:spPr>
        <a:xfrm>
          <a:off x="830794" y="15562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170,724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66" name="テキスト ボックス 265"/>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67" name="直線コネクタ 26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68" name="テキスト ボックス 267"/>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9" name="直線コネクタ 26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0" name="テキスト ボックス 26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1" name="直線コネクタ 27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2" name="テキスト ボックス 27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3" name="直線コネクタ 27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4" name="テキスト ボックス 273"/>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5" name="直線コネクタ 27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6" name="テキスト ボックス 27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7" name="直線コネクタ 27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8" name="テキスト ボックス 27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126376</xdr:rowOff>
    </xdr:from>
    <xdr:to>
      <xdr:col>15</xdr:col>
      <xdr:colOff>180340</xdr:colOff>
      <xdr:row>39</xdr:row>
      <xdr:rowOff>114609</xdr:rowOff>
    </xdr:to>
    <xdr:cxnSp macro="">
      <xdr:nvCxnSpPr>
        <xdr:cNvPr id="282" name="直線コネクタ 281"/>
        <xdr:cNvCxnSpPr/>
      </xdr:nvCxnSpPr>
      <xdr:spPr>
        <a:xfrm flipV="1">
          <a:off x="10475595" y="5269876"/>
          <a:ext cx="1270" cy="1531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118436</xdr:rowOff>
    </xdr:from>
    <xdr:ext cx="534377" cy="259045"/>
    <xdr:sp macro="" textlink="">
      <xdr:nvSpPr>
        <xdr:cNvPr id="283" name="補助費等最小値テキスト"/>
        <xdr:cNvSpPr txBox="1"/>
      </xdr:nvSpPr>
      <xdr:spPr>
        <a:xfrm>
          <a:off x="10528300" y="680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28,555</a:t>
          </a:r>
          <a:endParaRPr kumimoji="1" lang="ja-JP" altLang="en-US" sz="1000" b="1">
            <a:latin typeface="ＭＳ Ｐゴシック"/>
          </a:endParaRPr>
        </a:p>
      </xdr:txBody>
    </xdr:sp>
    <xdr:clientData/>
  </xdr:oneCellAnchor>
  <xdr:twoCellAnchor>
    <xdr:from>
      <xdr:col>15</xdr:col>
      <xdr:colOff>92075</xdr:colOff>
      <xdr:row>39</xdr:row>
      <xdr:rowOff>114609</xdr:rowOff>
    </xdr:from>
    <xdr:to>
      <xdr:col>15</xdr:col>
      <xdr:colOff>269875</xdr:colOff>
      <xdr:row>39</xdr:row>
      <xdr:rowOff>114609</xdr:rowOff>
    </xdr:to>
    <xdr:cxnSp macro="">
      <xdr:nvCxnSpPr>
        <xdr:cNvPr id="284" name="直線コネクタ 283"/>
        <xdr:cNvCxnSpPr/>
      </xdr:nvCxnSpPr>
      <xdr:spPr>
        <a:xfrm>
          <a:off x="10388600" y="6801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73053</xdr:rowOff>
    </xdr:from>
    <xdr:ext cx="599010" cy="259045"/>
    <xdr:sp macro="" textlink="">
      <xdr:nvSpPr>
        <xdr:cNvPr id="285" name="補助費等最大値テキスト"/>
        <xdr:cNvSpPr txBox="1"/>
      </xdr:nvSpPr>
      <xdr:spPr>
        <a:xfrm>
          <a:off x="10528300" y="504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169,224</a:t>
          </a:r>
          <a:endParaRPr kumimoji="1" lang="ja-JP" altLang="en-US" sz="1000" b="1">
            <a:latin typeface="ＭＳ Ｐゴシック"/>
          </a:endParaRPr>
        </a:p>
      </xdr:txBody>
    </xdr:sp>
    <xdr:clientData/>
  </xdr:oneCellAnchor>
  <xdr:twoCellAnchor>
    <xdr:from>
      <xdr:col>15</xdr:col>
      <xdr:colOff>92075</xdr:colOff>
      <xdr:row>30</xdr:row>
      <xdr:rowOff>126376</xdr:rowOff>
    </xdr:from>
    <xdr:to>
      <xdr:col>15</xdr:col>
      <xdr:colOff>269875</xdr:colOff>
      <xdr:row>30</xdr:row>
      <xdr:rowOff>126376</xdr:rowOff>
    </xdr:to>
    <xdr:cxnSp macro="">
      <xdr:nvCxnSpPr>
        <xdr:cNvPr id="286" name="直線コネクタ 285"/>
        <xdr:cNvCxnSpPr/>
      </xdr:nvCxnSpPr>
      <xdr:spPr>
        <a:xfrm>
          <a:off x="10388600" y="5269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8614</xdr:rowOff>
    </xdr:from>
    <xdr:to>
      <xdr:col>15</xdr:col>
      <xdr:colOff>180975</xdr:colOff>
      <xdr:row>34</xdr:row>
      <xdr:rowOff>24170</xdr:rowOff>
    </xdr:to>
    <xdr:cxnSp macro="">
      <xdr:nvCxnSpPr>
        <xdr:cNvPr id="287" name="直線コネクタ 286"/>
        <xdr:cNvCxnSpPr/>
      </xdr:nvCxnSpPr>
      <xdr:spPr>
        <a:xfrm flipV="1">
          <a:off x="9639300" y="5666464"/>
          <a:ext cx="838200" cy="18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92669</xdr:rowOff>
    </xdr:from>
    <xdr:ext cx="534377" cy="259045"/>
    <xdr:sp macro="" textlink="">
      <xdr:nvSpPr>
        <xdr:cNvPr id="288" name="補助費等平均値テキスト"/>
        <xdr:cNvSpPr txBox="1"/>
      </xdr:nvSpPr>
      <xdr:spPr>
        <a:xfrm>
          <a:off x="10528300" y="6436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55,422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114242</xdr:rowOff>
    </xdr:from>
    <xdr:to>
      <xdr:col>15</xdr:col>
      <xdr:colOff>231775</xdr:colOff>
      <xdr:row>38</xdr:row>
      <xdr:rowOff>44392</xdr:rowOff>
    </xdr:to>
    <xdr:sp macro="" textlink="">
      <xdr:nvSpPr>
        <xdr:cNvPr id="289" name="フローチャート : 判断 288"/>
        <xdr:cNvSpPr/>
      </xdr:nvSpPr>
      <xdr:spPr>
        <a:xfrm>
          <a:off x="10426700" y="645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24170</xdr:rowOff>
    </xdr:from>
    <xdr:to>
      <xdr:col>14</xdr:col>
      <xdr:colOff>28575</xdr:colOff>
      <xdr:row>34</xdr:row>
      <xdr:rowOff>94100</xdr:rowOff>
    </xdr:to>
    <xdr:cxnSp macro="">
      <xdr:nvCxnSpPr>
        <xdr:cNvPr id="290" name="直線コネクタ 289"/>
        <xdr:cNvCxnSpPr/>
      </xdr:nvCxnSpPr>
      <xdr:spPr>
        <a:xfrm flipV="1">
          <a:off x="8750300" y="5853470"/>
          <a:ext cx="889000" cy="6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82009</xdr:rowOff>
    </xdr:from>
    <xdr:to>
      <xdr:col>14</xdr:col>
      <xdr:colOff>79375</xdr:colOff>
      <xdr:row>38</xdr:row>
      <xdr:rowOff>12159</xdr:rowOff>
    </xdr:to>
    <xdr:sp macro="" textlink="">
      <xdr:nvSpPr>
        <xdr:cNvPr id="291" name="フローチャート : 判断 290"/>
        <xdr:cNvSpPr/>
      </xdr:nvSpPr>
      <xdr:spPr>
        <a:xfrm>
          <a:off x="9588500" y="642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3287</xdr:rowOff>
    </xdr:from>
    <xdr:ext cx="534377" cy="259045"/>
    <xdr:sp macro="" textlink="">
      <xdr:nvSpPr>
        <xdr:cNvPr id="292" name="テキスト ボックス 291"/>
        <xdr:cNvSpPr txBox="1"/>
      </xdr:nvSpPr>
      <xdr:spPr>
        <a:xfrm>
          <a:off x="9372111" y="651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58,383</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94100</xdr:rowOff>
    </xdr:from>
    <xdr:to>
      <xdr:col>12</xdr:col>
      <xdr:colOff>511175</xdr:colOff>
      <xdr:row>35</xdr:row>
      <xdr:rowOff>136358</xdr:rowOff>
    </xdr:to>
    <xdr:cxnSp macro="">
      <xdr:nvCxnSpPr>
        <xdr:cNvPr id="293" name="直線コネクタ 292"/>
        <xdr:cNvCxnSpPr/>
      </xdr:nvCxnSpPr>
      <xdr:spPr>
        <a:xfrm flipV="1">
          <a:off x="7861300" y="5923400"/>
          <a:ext cx="889000" cy="21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140172</xdr:rowOff>
    </xdr:from>
    <xdr:to>
      <xdr:col>12</xdr:col>
      <xdr:colOff>561975</xdr:colOff>
      <xdr:row>38</xdr:row>
      <xdr:rowOff>70321</xdr:rowOff>
    </xdr:to>
    <xdr:sp macro="" textlink="">
      <xdr:nvSpPr>
        <xdr:cNvPr id="294" name="フローチャート : 判断 293"/>
        <xdr:cNvSpPr/>
      </xdr:nvSpPr>
      <xdr:spPr>
        <a:xfrm>
          <a:off x="8699500" y="648382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61449</xdr:rowOff>
    </xdr:from>
    <xdr:ext cx="534377" cy="259045"/>
    <xdr:sp macro="" textlink="">
      <xdr:nvSpPr>
        <xdr:cNvPr id="295" name="テキスト ボックス 294"/>
        <xdr:cNvSpPr txBox="1"/>
      </xdr:nvSpPr>
      <xdr:spPr>
        <a:xfrm>
          <a:off x="8483111" y="657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53,040</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165608</xdr:rowOff>
    </xdr:from>
    <xdr:to>
      <xdr:col>11</xdr:col>
      <xdr:colOff>307975</xdr:colOff>
      <xdr:row>35</xdr:row>
      <xdr:rowOff>136358</xdr:rowOff>
    </xdr:to>
    <xdr:cxnSp macro="">
      <xdr:nvCxnSpPr>
        <xdr:cNvPr id="296" name="直線コネクタ 295"/>
        <xdr:cNvCxnSpPr/>
      </xdr:nvCxnSpPr>
      <xdr:spPr>
        <a:xfrm>
          <a:off x="6972300" y="5994908"/>
          <a:ext cx="889000" cy="14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32218</xdr:rowOff>
    </xdr:from>
    <xdr:to>
      <xdr:col>11</xdr:col>
      <xdr:colOff>358775</xdr:colOff>
      <xdr:row>38</xdr:row>
      <xdr:rowOff>133818</xdr:rowOff>
    </xdr:to>
    <xdr:sp macro="" textlink="">
      <xdr:nvSpPr>
        <xdr:cNvPr id="297" name="フローチャート : 判断 296"/>
        <xdr:cNvSpPr/>
      </xdr:nvSpPr>
      <xdr:spPr>
        <a:xfrm>
          <a:off x="7810500" y="654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124945</xdr:rowOff>
    </xdr:from>
    <xdr:ext cx="534377" cy="259045"/>
    <xdr:sp macro="" textlink="">
      <xdr:nvSpPr>
        <xdr:cNvPr id="298" name="テキスト ボックス 297"/>
        <xdr:cNvSpPr txBox="1"/>
      </xdr:nvSpPr>
      <xdr:spPr>
        <a:xfrm>
          <a:off x="7594111" y="664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47,207</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45128</xdr:rowOff>
    </xdr:from>
    <xdr:to>
      <xdr:col>10</xdr:col>
      <xdr:colOff>155575</xdr:colOff>
      <xdr:row>38</xdr:row>
      <xdr:rowOff>146728</xdr:rowOff>
    </xdr:to>
    <xdr:sp macro="" textlink="">
      <xdr:nvSpPr>
        <xdr:cNvPr id="299" name="フローチャート : 判断 298"/>
        <xdr:cNvSpPr/>
      </xdr:nvSpPr>
      <xdr:spPr>
        <a:xfrm>
          <a:off x="6921500" y="65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137855</xdr:rowOff>
    </xdr:from>
    <xdr:ext cx="534377" cy="259045"/>
    <xdr:sp macro="" textlink="">
      <xdr:nvSpPr>
        <xdr:cNvPr id="300" name="テキスト ボックス 299"/>
        <xdr:cNvSpPr txBox="1"/>
      </xdr:nvSpPr>
      <xdr:spPr>
        <a:xfrm>
          <a:off x="6705111" y="665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32</xdr:row>
      <xdr:rowOff>129264</xdr:rowOff>
    </xdr:from>
    <xdr:to>
      <xdr:col>15</xdr:col>
      <xdr:colOff>231775</xdr:colOff>
      <xdr:row>33</xdr:row>
      <xdr:rowOff>59414</xdr:rowOff>
    </xdr:to>
    <xdr:sp macro="" textlink="">
      <xdr:nvSpPr>
        <xdr:cNvPr id="306" name="円/楕円 305"/>
        <xdr:cNvSpPr/>
      </xdr:nvSpPr>
      <xdr:spPr>
        <a:xfrm>
          <a:off x="10426700" y="561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152141</xdr:rowOff>
    </xdr:from>
    <xdr:ext cx="599010" cy="259045"/>
    <xdr:sp macro="" textlink="">
      <xdr:nvSpPr>
        <xdr:cNvPr id="307" name="補助費等該当値テキスト"/>
        <xdr:cNvSpPr txBox="1"/>
      </xdr:nvSpPr>
      <xdr:spPr>
        <a:xfrm>
          <a:off x="10528300" y="546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132,792</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144820</xdr:rowOff>
    </xdr:from>
    <xdr:to>
      <xdr:col>14</xdr:col>
      <xdr:colOff>79375</xdr:colOff>
      <xdr:row>34</xdr:row>
      <xdr:rowOff>74970</xdr:rowOff>
    </xdr:to>
    <xdr:sp macro="" textlink="">
      <xdr:nvSpPr>
        <xdr:cNvPr id="308" name="円/楕円 307"/>
        <xdr:cNvSpPr/>
      </xdr:nvSpPr>
      <xdr:spPr>
        <a:xfrm>
          <a:off x="9588500" y="58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32</xdr:row>
      <xdr:rowOff>91497</xdr:rowOff>
    </xdr:from>
    <xdr:ext cx="599010" cy="259045"/>
    <xdr:sp macro="" textlink="">
      <xdr:nvSpPr>
        <xdr:cNvPr id="309" name="テキスト ボックス 308"/>
        <xdr:cNvSpPr txBox="1"/>
      </xdr:nvSpPr>
      <xdr:spPr>
        <a:xfrm>
          <a:off x="9339794" y="5577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115,613</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43300</xdr:rowOff>
    </xdr:from>
    <xdr:to>
      <xdr:col>12</xdr:col>
      <xdr:colOff>561975</xdr:colOff>
      <xdr:row>34</xdr:row>
      <xdr:rowOff>144900</xdr:rowOff>
    </xdr:to>
    <xdr:sp macro="" textlink="">
      <xdr:nvSpPr>
        <xdr:cNvPr id="310" name="円/楕円 309"/>
        <xdr:cNvSpPr/>
      </xdr:nvSpPr>
      <xdr:spPr>
        <a:xfrm>
          <a:off x="8699500" y="58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32</xdr:row>
      <xdr:rowOff>161427</xdr:rowOff>
    </xdr:from>
    <xdr:ext cx="599010" cy="259045"/>
    <xdr:sp macro="" textlink="">
      <xdr:nvSpPr>
        <xdr:cNvPr id="311" name="テキスト ボックス 310"/>
        <xdr:cNvSpPr txBox="1"/>
      </xdr:nvSpPr>
      <xdr:spPr>
        <a:xfrm>
          <a:off x="8450794" y="564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109,189</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85558</xdr:rowOff>
    </xdr:from>
    <xdr:to>
      <xdr:col>11</xdr:col>
      <xdr:colOff>358775</xdr:colOff>
      <xdr:row>36</xdr:row>
      <xdr:rowOff>15708</xdr:rowOff>
    </xdr:to>
    <xdr:sp macro="" textlink="">
      <xdr:nvSpPr>
        <xdr:cNvPr id="312" name="円/楕円 311"/>
        <xdr:cNvSpPr/>
      </xdr:nvSpPr>
      <xdr:spPr>
        <a:xfrm>
          <a:off x="7810500" y="608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32235</xdr:rowOff>
    </xdr:from>
    <xdr:ext cx="534377" cy="259045"/>
    <xdr:sp macro="" textlink="">
      <xdr:nvSpPr>
        <xdr:cNvPr id="313" name="テキスト ボックス 312"/>
        <xdr:cNvSpPr txBox="1"/>
      </xdr:nvSpPr>
      <xdr:spPr>
        <a:xfrm>
          <a:off x="7594111" y="586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89,557</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114808</xdr:rowOff>
    </xdr:from>
    <xdr:to>
      <xdr:col>10</xdr:col>
      <xdr:colOff>155575</xdr:colOff>
      <xdr:row>35</xdr:row>
      <xdr:rowOff>44958</xdr:rowOff>
    </xdr:to>
    <xdr:sp macro="" textlink="">
      <xdr:nvSpPr>
        <xdr:cNvPr id="314" name="円/楕円 313"/>
        <xdr:cNvSpPr/>
      </xdr:nvSpPr>
      <xdr:spPr>
        <a:xfrm>
          <a:off x="6921500" y="594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33</xdr:row>
      <xdr:rowOff>61485</xdr:rowOff>
    </xdr:from>
    <xdr:ext cx="599010" cy="259045"/>
    <xdr:sp macro="" textlink="">
      <xdr:nvSpPr>
        <xdr:cNvPr id="315" name="テキスト ボックス 314"/>
        <xdr:cNvSpPr txBox="1"/>
      </xdr:nvSpPr>
      <xdr:spPr>
        <a:xfrm>
          <a:off x="6672794" y="5719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102,620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29" name="テキスト ボックス 328"/>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1" name="テキスト ボックス 330"/>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3" name="テキスト ボックス 332"/>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5" name="テキスト ボックス 33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142042</xdr:rowOff>
    </xdr:from>
    <xdr:to>
      <xdr:col>15</xdr:col>
      <xdr:colOff>180340</xdr:colOff>
      <xdr:row>59</xdr:row>
      <xdr:rowOff>7785</xdr:rowOff>
    </xdr:to>
    <xdr:cxnSp macro="">
      <xdr:nvCxnSpPr>
        <xdr:cNvPr id="341" name="直線コネクタ 340"/>
        <xdr:cNvCxnSpPr/>
      </xdr:nvCxnSpPr>
      <xdr:spPr>
        <a:xfrm flipV="1">
          <a:off x="10475595" y="8714542"/>
          <a:ext cx="1270" cy="1408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11612</xdr:rowOff>
    </xdr:from>
    <xdr:ext cx="534377" cy="259045"/>
    <xdr:sp macro="" textlink="">
      <xdr:nvSpPr>
        <xdr:cNvPr id="342" name="普通建設事業費最小値テキスト"/>
        <xdr:cNvSpPr txBox="1"/>
      </xdr:nvSpPr>
      <xdr:spPr>
        <a:xfrm>
          <a:off x="10528300" y="101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27,894</a:t>
          </a:r>
          <a:endParaRPr kumimoji="1" lang="ja-JP" altLang="en-US" sz="1000" b="1">
            <a:latin typeface="ＭＳ Ｐゴシック"/>
          </a:endParaRPr>
        </a:p>
      </xdr:txBody>
    </xdr:sp>
    <xdr:clientData/>
  </xdr:oneCellAnchor>
  <xdr:twoCellAnchor>
    <xdr:from>
      <xdr:col>15</xdr:col>
      <xdr:colOff>92075</xdr:colOff>
      <xdr:row>59</xdr:row>
      <xdr:rowOff>7785</xdr:rowOff>
    </xdr:from>
    <xdr:to>
      <xdr:col>15</xdr:col>
      <xdr:colOff>269875</xdr:colOff>
      <xdr:row>59</xdr:row>
      <xdr:rowOff>7785</xdr:rowOff>
    </xdr:to>
    <xdr:cxnSp macro="">
      <xdr:nvCxnSpPr>
        <xdr:cNvPr id="343" name="直線コネクタ 342"/>
        <xdr:cNvCxnSpPr/>
      </xdr:nvCxnSpPr>
      <xdr:spPr>
        <a:xfrm>
          <a:off x="10388600" y="1012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88719</xdr:rowOff>
    </xdr:from>
    <xdr:ext cx="599010" cy="259045"/>
    <xdr:sp macro="" textlink="">
      <xdr:nvSpPr>
        <xdr:cNvPr id="344" name="普通建設事業費最大値テキスト"/>
        <xdr:cNvSpPr txBox="1"/>
      </xdr:nvSpPr>
      <xdr:spPr>
        <a:xfrm>
          <a:off x="10528300" y="8489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459,283</a:t>
          </a:r>
          <a:endParaRPr kumimoji="1" lang="ja-JP" altLang="en-US" sz="1000" b="1">
            <a:latin typeface="ＭＳ Ｐゴシック"/>
          </a:endParaRPr>
        </a:p>
      </xdr:txBody>
    </xdr:sp>
    <xdr:clientData/>
  </xdr:oneCellAnchor>
  <xdr:twoCellAnchor>
    <xdr:from>
      <xdr:col>15</xdr:col>
      <xdr:colOff>92075</xdr:colOff>
      <xdr:row>50</xdr:row>
      <xdr:rowOff>142042</xdr:rowOff>
    </xdr:from>
    <xdr:to>
      <xdr:col>15</xdr:col>
      <xdr:colOff>269875</xdr:colOff>
      <xdr:row>50</xdr:row>
      <xdr:rowOff>142042</xdr:rowOff>
    </xdr:to>
    <xdr:cxnSp macro="">
      <xdr:nvCxnSpPr>
        <xdr:cNvPr id="345" name="直線コネクタ 344"/>
        <xdr:cNvCxnSpPr/>
      </xdr:nvCxnSpPr>
      <xdr:spPr>
        <a:xfrm>
          <a:off x="10388600" y="871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7269</xdr:rowOff>
    </xdr:from>
    <xdr:to>
      <xdr:col>15</xdr:col>
      <xdr:colOff>180975</xdr:colOff>
      <xdr:row>57</xdr:row>
      <xdr:rowOff>104554</xdr:rowOff>
    </xdr:to>
    <xdr:cxnSp macro="">
      <xdr:nvCxnSpPr>
        <xdr:cNvPr id="346" name="直線コネクタ 345"/>
        <xdr:cNvCxnSpPr/>
      </xdr:nvCxnSpPr>
      <xdr:spPr>
        <a:xfrm flipV="1">
          <a:off x="9639300" y="9779919"/>
          <a:ext cx="838200" cy="9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150753</xdr:rowOff>
    </xdr:from>
    <xdr:ext cx="534377" cy="259045"/>
    <xdr:sp macro="" textlink="">
      <xdr:nvSpPr>
        <xdr:cNvPr id="347" name="普通建設事業費平均値テキスト"/>
        <xdr:cNvSpPr txBox="1"/>
      </xdr:nvSpPr>
      <xdr:spPr>
        <a:xfrm>
          <a:off x="10528300" y="9923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66,954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876</xdr:rowOff>
    </xdr:from>
    <xdr:to>
      <xdr:col>15</xdr:col>
      <xdr:colOff>231775</xdr:colOff>
      <xdr:row>58</xdr:row>
      <xdr:rowOff>102476</xdr:rowOff>
    </xdr:to>
    <xdr:sp macro="" textlink="">
      <xdr:nvSpPr>
        <xdr:cNvPr id="348" name="フローチャート : 判断 347"/>
        <xdr:cNvSpPr/>
      </xdr:nvSpPr>
      <xdr:spPr>
        <a:xfrm>
          <a:off x="10426700" y="994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104554</xdr:rowOff>
    </xdr:from>
    <xdr:to>
      <xdr:col>14</xdr:col>
      <xdr:colOff>28575</xdr:colOff>
      <xdr:row>58</xdr:row>
      <xdr:rowOff>33306</xdr:rowOff>
    </xdr:to>
    <xdr:cxnSp macro="">
      <xdr:nvCxnSpPr>
        <xdr:cNvPr id="349" name="直線コネクタ 348"/>
        <xdr:cNvCxnSpPr/>
      </xdr:nvCxnSpPr>
      <xdr:spPr>
        <a:xfrm flipV="1">
          <a:off x="8750300" y="9877204"/>
          <a:ext cx="889000" cy="10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11414</xdr:rowOff>
    </xdr:from>
    <xdr:to>
      <xdr:col>14</xdr:col>
      <xdr:colOff>79375</xdr:colOff>
      <xdr:row>58</xdr:row>
      <xdr:rowOff>113014</xdr:rowOff>
    </xdr:to>
    <xdr:sp macro="" textlink="">
      <xdr:nvSpPr>
        <xdr:cNvPr id="350" name="フローチャート : 判断 349"/>
        <xdr:cNvSpPr/>
      </xdr:nvSpPr>
      <xdr:spPr>
        <a:xfrm>
          <a:off x="9588500" y="995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104141</xdr:rowOff>
    </xdr:from>
    <xdr:ext cx="534377" cy="259045"/>
    <xdr:sp macro="" textlink="">
      <xdr:nvSpPr>
        <xdr:cNvPr id="351" name="テキスト ボックス 350"/>
        <xdr:cNvSpPr txBox="1"/>
      </xdr:nvSpPr>
      <xdr:spPr>
        <a:xfrm>
          <a:off x="9372111" y="1004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63,727</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170081</xdr:rowOff>
    </xdr:from>
    <xdr:to>
      <xdr:col>12</xdr:col>
      <xdr:colOff>511175</xdr:colOff>
      <xdr:row>58</xdr:row>
      <xdr:rowOff>33306</xdr:rowOff>
    </xdr:to>
    <xdr:cxnSp macro="">
      <xdr:nvCxnSpPr>
        <xdr:cNvPr id="352" name="直線コネクタ 351"/>
        <xdr:cNvCxnSpPr/>
      </xdr:nvCxnSpPr>
      <xdr:spPr>
        <a:xfrm>
          <a:off x="7861300" y="9771281"/>
          <a:ext cx="889000" cy="20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31107</xdr:rowOff>
    </xdr:from>
    <xdr:to>
      <xdr:col>12</xdr:col>
      <xdr:colOff>561975</xdr:colOff>
      <xdr:row>58</xdr:row>
      <xdr:rowOff>132707</xdr:rowOff>
    </xdr:to>
    <xdr:sp macro="" textlink="">
      <xdr:nvSpPr>
        <xdr:cNvPr id="353" name="フローチャート : 判断 352"/>
        <xdr:cNvSpPr/>
      </xdr:nvSpPr>
      <xdr:spPr>
        <a:xfrm>
          <a:off x="8699500" y="9975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123834</xdr:rowOff>
    </xdr:from>
    <xdr:ext cx="534377" cy="259045"/>
    <xdr:sp macro="" textlink="">
      <xdr:nvSpPr>
        <xdr:cNvPr id="354" name="テキスト ボックス 353"/>
        <xdr:cNvSpPr txBox="1"/>
      </xdr:nvSpPr>
      <xdr:spPr>
        <a:xfrm>
          <a:off x="8483111" y="1006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57,697</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170081</xdr:rowOff>
    </xdr:from>
    <xdr:to>
      <xdr:col>11</xdr:col>
      <xdr:colOff>307975</xdr:colOff>
      <xdr:row>57</xdr:row>
      <xdr:rowOff>83853</xdr:rowOff>
    </xdr:to>
    <xdr:cxnSp macro="">
      <xdr:nvCxnSpPr>
        <xdr:cNvPr id="355" name="直線コネクタ 354"/>
        <xdr:cNvCxnSpPr/>
      </xdr:nvCxnSpPr>
      <xdr:spPr>
        <a:xfrm flipV="1">
          <a:off x="6972300" y="9771281"/>
          <a:ext cx="889000" cy="8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129235</xdr:rowOff>
    </xdr:from>
    <xdr:to>
      <xdr:col>11</xdr:col>
      <xdr:colOff>358775</xdr:colOff>
      <xdr:row>58</xdr:row>
      <xdr:rowOff>59385</xdr:rowOff>
    </xdr:to>
    <xdr:sp macro="" textlink="">
      <xdr:nvSpPr>
        <xdr:cNvPr id="356" name="フローチャート : 判断 355"/>
        <xdr:cNvSpPr/>
      </xdr:nvSpPr>
      <xdr:spPr>
        <a:xfrm>
          <a:off x="7810500" y="99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50512</xdr:rowOff>
    </xdr:from>
    <xdr:ext cx="534377" cy="259045"/>
    <xdr:sp macro="" textlink="">
      <xdr:nvSpPr>
        <xdr:cNvPr id="357" name="テキスト ボックス 356"/>
        <xdr:cNvSpPr txBox="1"/>
      </xdr:nvSpPr>
      <xdr:spPr>
        <a:xfrm>
          <a:off x="7594111" y="999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15343</xdr:rowOff>
    </xdr:from>
    <xdr:to>
      <xdr:col>10</xdr:col>
      <xdr:colOff>155575</xdr:colOff>
      <xdr:row>58</xdr:row>
      <xdr:rowOff>116943</xdr:rowOff>
    </xdr:to>
    <xdr:sp macro="" textlink="">
      <xdr:nvSpPr>
        <xdr:cNvPr id="358" name="フローチャート : 判断 357"/>
        <xdr:cNvSpPr/>
      </xdr:nvSpPr>
      <xdr:spPr>
        <a:xfrm>
          <a:off x="6921500" y="9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108070</xdr:rowOff>
    </xdr:from>
    <xdr:ext cx="534377" cy="259045"/>
    <xdr:sp macro="" textlink="">
      <xdr:nvSpPr>
        <xdr:cNvPr id="359" name="テキスト ボックス 358"/>
        <xdr:cNvSpPr txBox="1"/>
      </xdr:nvSpPr>
      <xdr:spPr>
        <a:xfrm>
          <a:off x="6705111" y="1005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62,524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127919</xdr:rowOff>
    </xdr:from>
    <xdr:to>
      <xdr:col>15</xdr:col>
      <xdr:colOff>231775</xdr:colOff>
      <xdr:row>57</xdr:row>
      <xdr:rowOff>58069</xdr:rowOff>
    </xdr:to>
    <xdr:sp macro="" textlink="">
      <xdr:nvSpPr>
        <xdr:cNvPr id="365" name="円/楕円 364"/>
        <xdr:cNvSpPr/>
      </xdr:nvSpPr>
      <xdr:spPr>
        <a:xfrm>
          <a:off x="10426700" y="972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150796</xdr:rowOff>
    </xdr:from>
    <xdr:ext cx="599010" cy="259045"/>
    <xdr:sp macro="" textlink="">
      <xdr:nvSpPr>
        <xdr:cNvPr id="366" name="普通建設事業費該当値テキスト"/>
        <xdr:cNvSpPr txBox="1"/>
      </xdr:nvSpPr>
      <xdr:spPr>
        <a:xfrm>
          <a:off x="10528300" y="9580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133,052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53754</xdr:rowOff>
    </xdr:from>
    <xdr:to>
      <xdr:col>14</xdr:col>
      <xdr:colOff>79375</xdr:colOff>
      <xdr:row>57</xdr:row>
      <xdr:rowOff>155354</xdr:rowOff>
    </xdr:to>
    <xdr:sp macro="" textlink="">
      <xdr:nvSpPr>
        <xdr:cNvPr id="367" name="円/楕円 366"/>
        <xdr:cNvSpPr/>
      </xdr:nvSpPr>
      <xdr:spPr>
        <a:xfrm>
          <a:off x="9588500" y="982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431</xdr:rowOff>
    </xdr:from>
    <xdr:ext cx="599010" cy="259045"/>
    <xdr:sp macro="" textlink="">
      <xdr:nvSpPr>
        <xdr:cNvPr id="368" name="テキスト ボックス 367"/>
        <xdr:cNvSpPr txBox="1"/>
      </xdr:nvSpPr>
      <xdr:spPr>
        <a:xfrm>
          <a:off x="9339794" y="9601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103,262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153956</xdr:rowOff>
    </xdr:from>
    <xdr:to>
      <xdr:col>12</xdr:col>
      <xdr:colOff>561975</xdr:colOff>
      <xdr:row>58</xdr:row>
      <xdr:rowOff>84106</xdr:rowOff>
    </xdr:to>
    <xdr:sp macro="" textlink="">
      <xdr:nvSpPr>
        <xdr:cNvPr id="369" name="円/楕円 368"/>
        <xdr:cNvSpPr/>
      </xdr:nvSpPr>
      <xdr:spPr>
        <a:xfrm>
          <a:off x="8699500" y="99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100633</xdr:rowOff>
    </xdr:from>
    <xdr:ext cx="534377" cy="259045"/>
    <xdr:sp macro="" textlink="">
      <xdr:nvSpPr>
        <xdr:cNvPr id="370" name="テキスト ボックス 369"/>
        <xdr:cNvSpPr txBox="1"/>
      </xdr:nvSpPr>
      <xdr:spPr>
        <a:xfrm>
          <a:off x="8483111" y="970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72,579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119281</xdr:rowOff>
    </xdr:from>
    <xdr:to>
      <xdr:col>11</xdr:col>
      <xdr:colOff>358775</xdr:colOff>
      <xdr:row>57</xdr:row>
      <xdr:rowOff>49431</xdr:rowOff>
    </xdr:to>
    <xdr:sp macro="" textlink="">
      <xdr:nvSpPr>
        <xdr:cNvPr id="371" name="円/楕円 370"/>
        <xdr:cNvSpPr/>
      </xdr:nvSpPr>
      <xdr:spPr>
        <a:xfrm>
          <a:off x="7810500" y="972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65958</xdr:rowOff>
    </xdr:from>
    <xdr:ext cx="599010" cy="259045"/>
    <xdr:sp macro="" textlink="">
      <xdr:nvSpPr>
        <xdr:cNvPr id="372" name="テキスト ボックス 371"/>
        <xdr:cNvSpPr txBox="1"/>
      </xdr:nvSpPr>
      <xdr:spPr>
        <a:xfrm>
          <a:off x="7561794" y="9495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135,697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33053</xdr:rowOff>
    </xdr:from>
    <xdr:to>
      <xdr:col>10</xdr:col>
      <xdr:colOff>155575</xdr:colOff>
      <xdr:row>57</xdr:row>
      <xdr:rowOff>134653</xdr:rowOff>
    </xdr:to>
    <xdr:sp macro="" textlink="">
      <xdr:nvSpPr>
        <xdr:cNvPr id="373" name="円/楕円 372"/>
        <xdr:cNvSpPr/>
      </xdr:nvSpPr>
      <xdr:spPr>
        <a:xfrm>
          <a:off x="6921500" y="980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151180</xdr:rowOff>
    </xdr:from>
    <xdr:ext cx="599010" cy="259045"/>
    <xdr:sp macro="" textlink="">
      <xdr:nvSpPr>
        <xdr:cNvPr id="374" name="テキスト ボックス 373"/>
        <xdr:cNvSpPr txBox="1"/>
      </xdr:nvSpPr>
      <xdr:spPr>
        <a:xfrm>
          <a:off x="6672794" y="9580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109,601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76450</xdr:rowOff>
    </xdr:from>
    <xdr:to>
      <xdr:col>15</xdr:col>
      <xdr:colOff>180340</xdr:colOff>
      <xdr:row>79</xdr:row>
      <xdr:rowOff>43848</xdr:rowOff>
    </xdr:to>
    <xdr:cxnSp macro="">
      <xdr:nvCxnSpPr>
        <xdr:cNvPr id="398" name="直線コネクタ 397"/>
        <xdr:cNvCxnSpPr/>
      </xdr:nvCxnSpPr>
      <xdr:spPr>
        <a:xfrm flipV="1">
          <a:off x="10475595" y="12249400"/>
          <a:ext cx="1270" cy="1338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47675</xdr:rowOff>
    </xdr:from>
    <xdr:ext cx="378565" cy="259045"/>
    <xdr:sp macro="" textlink="">
      <xdr:nvSpPr>
        <xdr:cNvPr id="399" name="普通建設事業費 （ うち新規整備　）最小値テキスト"/>
        <xdr:cNvSpPr txBox="1"/>
      </xdr:nvSpPr>
      <xdr:spPr>
        <a:xfrm>
          <a:off x="10528300" y="13592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0" name="直線コネクタ 399"/>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23127</xdr:rowOff>
    </xdr:from>
    <xdr:ext cx="599010" cy="259045"/>
    <xdr:sp macro="" textlink="">
      <xdr:nvSpPr>
        <xdr:cNvPr id="401" name="普通建設事業費 （ うち新規整備　）最大値テキスト"/>
        <xdr:cNvSpPr txBox="1"/>
      </xdr:nvSpPr>
      <xdr:spPr>
        <a:xfrm>
          <a:off x="10528300" y="12024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351,601</a:t>
          </a:r>
          <a:endParaRPr kumimoji="1" lang="ja-JP" altLang="en-US" sz="1000" b="1">
            <a:latin typeface="ＭＳ Ｐゴシック"/>
          </a:endParaRPr>
        </a:p>
      </xdr:txBody>
    </xdr:sp>
    <xdr:clientData/>
  </xdr:oneCellAnchor>
  <xdr:twoCellAnchor>
    <xdr:from>
      <xdr:col>15</xdr:col>
      <xdr:colOff>92075</xdr:colOff>
      <xdr:row>71</xdr:row>
      <xdr:rowOff>76450</xdr:rowOff>
    </xdr:from>
    <xdr:to>
      <xdr:col>15</xdr:col>
      <xdr:colOff>269875</xdr:colOff>
      <xdr:row>71</xdr:row>
      <xdr:rowOff>76450</xdr:rowOff>
    </xdr:to>
    <xdr:cxnSp macro="">
      <xdr:nvCxnSpPr>
        <xdr:cNvPr id="402" name="直線コネクタ 401"/>
        <xdr:cNvCxnSpPr/>
      </xdr:nvCxnSpPr>
      <xdr:spPr>
        <a:xfrm>
          <a:off x="10388600" y="1224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20557</xdr:rowOff>
    </xdr:from>
    <xdr:to>
      <xdr:col>15</xdr:col>
      <xdr:colOff>180975</xdr:colOff>
      <xdr:row>78</xdr:row>
      <xdr:rowOff>128487</xdr:rowOff>
    </xdr:to>
    <xdr:cxnSp macro="">
      <xdr:nvCxnSpPr>
        <xdr:cNvPr id="403" name="直線コネクタ 402"/>
        <xdr:cNvCxnSpPr/>
      </xdr:nvCxnSpPr>
      <xdr:spPr>
        <a:xfrm>
          <a:off x="9639300" y="13393657"/>
          <a:ext cx="838200" cy="10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90823</xdr:rowOff>
    </xdr:from>
    <xdr:ext cx="534377" cy="259045"/>
    <xdr:sp macro="" textlink="">
      <xdr:nvSpPr>
        <xdr:cNvPr id="404" name="普通建設事業費 （ うち新規整備　）平均値テキスト"/>
        <xdr:cNvSpPr txBox="1"/>
      </xdr:nvSpPr>
      <xdr:spPr>
        <a:xfrm>
          <a:off x="10528300" y="134639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13,833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112396</xdr:rowOff>
    </xdr:from>
    <xdr:to>
      <xdr:col>15</xdr:col>
      <xdr:colOff>231775</xdr:colOff>
      <xdr:row>79</xdr:row>
      <xdr:rowOff>42546</xdr:rowOff>
    </xdr:to>
    <xdr:sp macro="" textlink="">
      <xdr:nvSpPr>
        <xdr:cNvPr id="405" name="フローチャート : 判断 404"/>
        <xdr:cNvSpPr/>
      </xdr:nvSpPr>
      <xdr:spPr>
        <a:xfrm>
          <a:off x="10426700" y="134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20557</xdr:rowOff>
    </xdr:from>
    <xdr:to>
      <xdr:col>14</xdr:col>
      <xdr:colOff>28575</xdr:colOff>
      <xdr:row>78</xdr:row>
      <xdr:rowOff>141094</xdr:rowOff>
    </xdr:to>
    <xdr:cxnSp macro="">
      <xdr:nvCxnSpPr>
        <xdr:cNvPr id="406" name="直線コネクタ 405"/>
        <xdr:cNvCxnSpPr/>
      </xdr:nvCxnSpPr>
      <xdr:spPr>
        <a:xfrm flipV="1">
          <a:off x="8750300" y="13393657"/>
          <a:ext cx="889000" cy="12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56896</xdr:rowOff>
    </xdr:from>
    <xdr:to>
      <xdr:col>14</xdr:col>
      <xdr:colOff>79375</xdr:colOff>
      <xdr:row>78</xdr:row>
      <xdr:rowOff>158496</xdr:rowOff>
    </xdr:to>
    <xdr:sp macro="" textlink="">
      <xdr:nvSpPr>
        <xdr:cNvPr id="407" name="フローチャート : 判断 406"/>
        <xdr:cNvSpPr/>
      </xdr:nvSpPr>
      <xdr:spPr>
        <a:xfrm>
          <a:off x="9588500" y="134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149623</xdr:rowOff>
    </xdr:from>
    <xdr:ext cx="534377" cy="259045"/>
    <xdr:sp macro="" textlink="">
      <xdr:nvSpPr>
        <xdr:cNvPr id="408" name="テキスト ボックス 407"/>
        <xdr:cNvSpPr txBox="1"/>
      </xdr:nvSpPr>
      <xdr:spPr>
        <a:xfrm>
          <a:off x="9372111" y="1352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28,400</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85753</xdr:rowOff>
    </xdr:from>
    <xdr:to>
      <xdr:col>12</xdr:col>
      <xdr:colOff>561975</xdr:colOff>
      <xdr:row>79</xdr:row>
      <xdr:rowOff>15903</xdr:rowOff>
    </xdr:to>
    <xdr:sp macro="" textlink="">
      <xdr:nvSpPr>
        <xdr:cNvPr id="409" name="フローチャート : 判断 408"/>
        <xdr:cNvSpPr/>
      </xdr:nvSpPr>
      <xdr:spPr>
        <a:xfrm>
          <a:off x="8699500" y="1345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32430</xdr:rowOff>
    </xdr:from>
    <xdr:ext cx="534377" cy="259045"/>
    <xdr:sp macro="" textlink="">
      <xdr:nvSpPr>
        <xdr:cNvPr id="410" name="テキスト ボックス 409"/>
        <xdr:cNvSpPr txBox="1"/>
      </xdr:nvSpPr>
      <xdr:spPr>
        <a:xfrm>
          <a:off x="8483111" y="1323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20,826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77687</xdr:rowOff>
    </xdr:from>
    <xdr:to>
      <xdr:col>15</xdr:col>
      <xdr:colOff>231775</xdr:colOff>
      <xdr:row>79</xdr:row>
      <xdr:rowOff>7837</xdr:rowOff>
    </xdr:to>
    <xdr:sp macro="" textlink="">
      <xdr:nvSpPr>
        <xdr:cNvPr id="416" name="円/楕円 415"/>
        <xdr:cNvSpPr/>
      </xdr:nvSpPr>
      <xdr:spPr>
        <a:xfrm>
          <a:off x="10426700" y="1345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37064</xdr:rowOff>
    </xdr:from>
    <xdr:ext cx="534377" cy="259045"/>
    <xdr:sp macro="" textlink="">
      <xdr:nvSpPr>
        <xdr:cNvPr id="417" name="普通建設事業費 （ うち新規整備　）該当値テキスト"/>
        <xdr:cNvSpPr txBox="1"/>
      </xdr:nvSpPr>
      <xdr:spPr>
        <a:xfrm>
          <a:off x="10528300" y="1323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22,943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141207</xdr:rowOff>
    </xdr:from>
    <xdr:to>
      <xdr:col>14</xdr:col>
      <xdr:colOff>79375</xdr:colOff>
      <xdr:row>78</xdr:row>
      <xdr:rowOff>71357</xdr:rowOff>
    </xdr:to>
    <xdr:sp macro="" textlink="">
      <xdr:nvSpPr>
        <xdr:cNvPr id="418" name="円/楕円 417"/>
        <xdr:cNvSpPr/>
      </xdr:nvSpPr>
      <xdr:spPr>
        <a:xfrm>
          <a:off x="9588500" y="1334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87884</xdr:rowOff>
    </xdr:from>
    <xdr:ext cx="534377" cy="259045"/>
    <xdr:sp macro="" textlink="">
      <xdr:nvSpPr>
        <xdr:cNvPr id="419" name="テキスト ボックス 418"/>
        <xdr:cNvSpPr txBox="1"/>
      </xdr:nvSpPr>
      <xdr:spPr>
        <a:xfrm>
          <a:off x="9372111" y="1311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51,271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90294</xdr:rowOff>
    </xdr:from>
    <xdr:to>
      <xdr:col>12</xdr:col>
      <xdr:colOff>561975</xdr:colOff>
      <xdr:row>79</xdr:row>
      <xdr:rowOff>20444</xdr:rowOff>
    </xdr:to>
    <xdr:sp macro="" textlink="">
      <xdr:nvSpPr>
        <xdr:cNvPr id="420" name="円/楕円 419"/>
        <xdr:cNvSpPr/>
      </xdr:nvSpPr>
      <xdr:spPr>
        <a:xfrm>
          <a:off x="8699500" y="1346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11571</xdr:rowOff>
    </xdr:from>
    <xdr:ext cx="534377" cy="259045"/>
    <xdr:sp macro="" textlink="">
      <xdr:nvSpPr>
        <xdr:cNvPr id="421" name="テキスト ボックス 420"/>
        <xdr:cNvSpPr txBox="1"/>
      </xdr:nvSpPr>
      <xdr:spPr>
        <a:xfrm>
          <a:off x="8483111" y="1355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19,634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2" name="直線コネクタ 431"/>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3" name="テキスト ボックス 432"/>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4" name="直線コネクタ 43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35" name="テキスト ボックス 434"/>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36" name="直線コネクタ 435"/>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37" name="テキスト ボックス 436"/>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9" name="テキスト ボックス 43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0" name="直線コネクタ 439"/>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54627</xdr:rowOff>
    </xdr:from>
    <xdr:ext cx="531299" cy="259045"/>
    <xdr:sp macro="" textlink="">
      <xdr:nvSpPr>
        <xdr:cNvPr id="441" name="テキスト ボックス 440"/>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4" name="直線コネクタ 443"/>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45" name="テキスト ボックス 444"/>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145458</xdr:rowOff>
    </xdr:from>
    <xdr:to>
      <xdr:col>15</xdr:col>
      <xdr:colOff>180340</xdr:colOff>
      <xdr:row>98</xdr:row>
      <xdr:rowOff>130184</xdr:rowOff>
    </xdr:to>
    <xdr:cxnSp macro="">
      <xdr:nvCxnSpPr>
        <xdr:cNvPr id="449" name="直線コネクタ 448"/>
        <xdr:cNvCxnSpPr/>
      </xdr:nvCxnSpPr>
      <xdr:spPr>
        <a:xfrm flipV="1">
          <a:off x="10475595" y="15575958"/>
          <a:ext cx="1270" cy="135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134011</xdr:rowOff>
    </xdr:from>
    <xdr:ext cx="534377" cy="259045"/>
    <xdr:sp macro="" textlink="">
      <xdr:nvSpPr>
        <xdr:cNvPr id="450" name="普通建設事業費 （ うち更新整備　）最小値テキスト"/>
        <xdr:cNvSpPr txBox="1"/>
      </xdr:nvSpPr>
      <xdr:spPr>
        <a:xfrm>
          <a:off x="10528300" y="1693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12,666</a:t>
          </a:r>
          <a:endParaRPr kumimoji="1" lang="ja-JP" altLang="en-US" sz="1000" b="1">
            <a:latin typeface="ＭＳ Ｐゴシック"/>
          </a:endParaRPr>
        </a:p>
      </xdr:txBody>
    </xdr:sp>
    <xdr:clientData/>
  </xdr:oneCellAnchor>
  <xdr:twoCellAnchor>
    <xdr:from>
      <xdr:col>15</xdr:col>
      <xdr:colOff>92075</xdr:colOff>
      <xdr:row>98</xdr:row>
      <xdr:rowOff>130184</xdr:rowOff>
    </xdr:from>
    <xdr:to>
      <xdr:col>15</xdr:col>
      <xdr:colOff>269875</xdr:colOff>
      <xdr:row>98</xdr:row>
      <xdr:rowOff>130184</xdr:rowOff>
    </xdr:to>
    <xdr:cxnSp macro="">
      <xdr:nvCxnSpPr>
        <xdr:cNvPr id="451" name="直線コネクタ 450"/>
        <xdr:cNvCxnSpPr/>
      </xdr:nvCxnSpPr>
      <xdr:spPr>
        <a:xfrm>
          <a:off x="10388600" y="1693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92135</xdr:rowOff>
    </xdr:from>
    <xdr:ext cx="599010" cy="259045"/>
    <xdr:sp macro="" textlink="">
      <xdr:nvSpPr>
        <xdr:cNvPr id="452" name="普通建設事業費 （ うち更新整備　）最大値テキスト"/>
        <xdr:cNvSpPr txBox="1"/>
      </xdr:nvSpPr>
      <xdr:spPr>
        <a:xfrm>
          <a:off x="10528300" y="15351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107,597</a:t>
          </a:r>
          <a:endParaRPr kumimoji="1" lang="ja-JP" altLang="en-US" sz="1000" b="1">
            <a:latin typeface="ＭＳ Ｐゴシック"/>
          </a:endParaRPr>
        </a:p>
      </xdr:txBody>
    </xdr:sp>
    <xdr:clientData/>
  </xdr:oneCellAnchor>
  <xdr:twoCellAnchor>
    <xdr:from>
      <xdr:col>15</xdr:col>
      <xdr:colOff>92075</xdr:colOff>
      <xdr:row>90</xdr:row>
      <xdr:rowOff>145458</xdr:rowOff>
    </xdr:from>
    <xdr:to>
      <xdr:col>15</xdr:col>
      <xdr:colOff>269875</xdr:colOff>
      <xdr:row>90</xdr:row>
      <xdr:rowOff>145458</xdr:rowOff>
    </xdr:to>
    <xdr:cxnSp macro="">
      <xdr:nvCxnSpPr>
        <xdr:cNvPr id="453" name="直線コネクタ 452"/>
        <xdr:cNvCxnSpPr/>
      </xdr:nvCxnSpPr>
      <xdr:spPr>
        <a:xfrm>
          <a:off x="10388600" y="15575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145458</xdr:rowOff>
    </xdr:from>
    <xdr:to>
      <xdr:col>15</xdr:col>
      <xdr:colOff>180975</xdr:colOff>
      <xdr:row>96</xdr:row>
      <xdr:rowOff>47532</xdr:rowOff>
    </xdr:to>
    <xdr:cxnSp macro="">
      <xdr:nvCxnSpPr>
        <xdr:cNvPr id="454" name="直線コネクタ 453"/>
        <xdr:cNvCxnSpPr/>
      </xdr:nvCxnSpPr>
      <xdr:spPr>
        <a:xfrm flipV="1">
          <a:off x="9639300" y="15575958"/>
          <a:ext cx="838200" cy="93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110203</xdr:rowOff>
    </xdr:from>
    <xdr:ext cx="534377" cy="259045"/>
    <xdr:sp macro="" textlink="">
      <xdr:nvSpPr>
        <xdr:cNvPr id="455" name="普通建設事業費 （ うち更新整備　）平均値テキスト"/>
        <xdr:cNvSpPr txBox="1"/>
      </xdr:nvSpPr>
      <xdr:spPr>
        <a:xfrm>
          <a:off x="10528300" y="16397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131776</xdr:rowOff>
    </xdr:from>
    <xdr:to>
      <xdr:col>15</xdr:col>
      <xdr:colOff>231775</xdr:colOff>
      <xdr:row>96</xdr:row>
      <xdr:rowOff>61926</xdr:rowOff>
    </xdr:to>
    <xdr:sp macro="" textlink="">
      <xdr:nvSpPr>
        <xdr:cNvPr id="456" name="フローチャート : 判断 455"/>
        <xdr:cNvSpPr/>
      </xdr:nvSpPr>
      <xdr:spPr>
        <a:xfrm>
          <a:off x="10426700" y="164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121512</xdr:rowOff>
    </xdr:from>
    <xdr:to>
      <xdr:col>14</xdr:col>
      <xdr:colOff>28575</xdr:colOff>
      <xdr:row>96</xdr:row>
      <xdr:rowOff>47532</xdr:rowOff>
    </xdr:to>
    <xdr:cxnSp macro="">
      <xdr:nvCxnSpPr>
        <xdr:cNvPr id="457" name="直線コネクタ 456"/>
        <xdr:cNvCxnSpPr/>
      </xdr:nvCxnSpPr>
      <xdr:spPr>
        <a:xfrm>
          <a:off x="8750300" y="16409262"/>
          <a:ext cx="889000" cy="9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31750</xdr:rowOff>
    </xdr:from>
    <xdr:to>
      <xdr:col>14</xdr:col>
      <xdr:colOff>79375</xdr:colOff>
      <xdr:row>97</xdr:row>
      <xdr:rowOff>133350</xdr:rowOff>
    </xdr:to>
    <xdr:sp macro="" textlink="">
      <xdr:nvSpPr>
        <xdr:cNvPr id="458" name="フローチャート : 判断 457"/>
        <xdr:cNvSpPr/>
      </xdr:nvSpPr>
      <xdr:spPr>
        <a:xfrm>
          <a:off x="9588500" y="1666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124477</xdr:rowOff>
    </xdr:from>
    <xdr:ext cx="534377" cy="259045"/>
    <xdr:sp macro="" textlink="">
      <xdr:nvSpPr>
        <xdr:cNvPr id="459" name="テキスト ボックス 458"/>
        <xdr:cNvSpPr txBox="1"/>
      </xdr:nvSpPr>
      <xdr:spPr>
        <a:xfrm>
          <a:off x="9372111" y="1675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168067</xdr:rowOff>
    </xdr:from>
    <xdr:to>
      <xdr:col>12</xdr:col>
      <xdr:colOff>561975</xdr:colOff>
      <xdr:row>97</xdr:row>
      <xdr:rowOff>98217</xdr:rowOff>
    </xdr:to>
    <xdr:sp macro="" textlink="">
      <xdr:nvSpPr>
        <xdr:cNvPr id="460" name="フローチャート : 判断 459"/>
        <xdr:cNvSpPr/>
      </xdr:nvSpPr>
      <xdr:spPr>
        <a:xfrm>
          <a:off x="8699500" y="1662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89344</xdr:rowOff>
    </xdr:from>
    <xdr:ext cx="534377" cy="259045"/>
    <xdr:sp macro="" textlink="">
      <xdr:nvSpPr>
        <xdr:cNvPr id="461" name="テキスト ボックス 460"/>
        <xdr:cNvSpPr txBox="1"/>
      </xdr:nvSpPr>
      <xdr:spPr>
        <a:xfrm>
          <a:off x="8483111" y="1671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30,459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90</xdr:row>
      <xdr:rowOff>94658</xdr:rowOff>
    </xdr:from>
    <xdr:to>
      <xdr:col>15</xdr:col>
      <xdr:colOff>231775</xdr:colOff>
      <xdr:row>91</xdr:row>
      <xdr:rowOff>24808</xdr:rowOff>
    </xdr:to>
    <xdr:sp macro="" textlink="">
      <xdr:nvSpPr>
        <xdr:cNvPr id="467" name="円/楕円 466"/>
        <xdr:cNvSpPr/>
      </xdr:nvSpPr>
      <xdr:spPr>
        <a:xfrm>
          <a:off x="10426700" y="1552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90</xdr:row>
      <xdr:rowOff>47685</xdr:rowOff>
    </xdr:from>
    <xdr:ext cx="599010" cy="259045"/>
    <xdr:sp macro="" textlink="">
      <xdr:nvSpPr>
        <xdr:cNvPr id="468" name="普通建設事業費 （ うち更新整備　）該当値テキスト"/>
        <xdr:cNvSpPr txBox="1"/>
      </xdr:nvSpPr>
      <xdr:spPr>
        <a:xfrm>
          <a:off x="10528300" y="1547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107,597</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168182</xdr:rowOff>
    </xdr:from>
    <xdr:to>
      <xdr:col>14</xdr:col>
      <xdr:colOff>79375</xdr:colOff>
      <xdr:row>96</xdr:row>
      <xdr:rowOff>98332</xdr:rowOff>
    </xdr:to>
    <xdr:sp macro="" textlink="">
      <xdr:nvSpPr>
        <xdr:cNvPr id="469" name="円/楕円 468"/>
        <xdr:cNvSpPr/>
      </xdr:nvSpPr>
      <xdr:spPr>
        <a:xfrm>
          <a:off x="9588500" y="1645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114859</xdr:rowOff>
    </xdr:from>
    <xdr:ext cx="534377" cy="259045"/>
    <xdr:sp macro="" textlink="">
      <xdr:nvSpPr>
        <xdr:cNvPr id="470" name="テキスト ボックス 469"/>
        <xdr:cNvSpPr txBox="1"/>
      </xdr:nvSpPr>
      <xdr:spPr>
        <a:xfrm>
          <a:off x="9372111" y="1623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42,451</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70712</xdr:rowOff>
    </xdr:from>
    <xdr:to>
      <xdr:col>12</xdr:col>
      <xdr:colOff>561975</xdr:colOff>
      <xdr:row>96</xdr:row>
      <xdr:rowOff>862</xdr:rowOff>
    </xdr:to>
    <xdr:sp macro="" textlink="">
      <xdr:nvSpPr>
        <xdr:cNvPr id="471" name="円/楕円 470"/>
        <xdr:cNvSpPr/>
      </xdr:nvSpPr>
      <xdr:spPr>
        <a:xfrm>
          <a:off x="8699500" y="163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17389</xdr:rowOff>
    </xdr:from>
    <xdr:ext cx="534377" cy="259045"/>
    <xdr:sp macro="" textlink="">
      <xdr:nvSpPr>
        <xdr:cNvPr id="472" name="テキスト ボックス 471"/>
        <xdr:cNvSpPr txBox="1"/>
      </xdr:nvSpPr>
      <xdr:spPr>
        <a:xfrm>
          <a:off x="8483111" y="1613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49,273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3" name="直線コネクタ 48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4" name="テキスト ボックス 48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5" name="直線コネクタ 48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6" name="テキスト ボックス 48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7" name="直線コネクタ 48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8" name="テキスト ボックス 48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9" name="直線コネクタ 48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0" name="テキスト ボックス 48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1" name="直線コネクタ 49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2" name="テキスト ボックス 49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3" name="直線コネクタ 49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4" name="テキスト ボックス 49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6" name="テキスト ボックス 49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144582</xdr:rowOff>
    </xdr:from>
    <xdr:to>
      <xdr:col>23</xdr:col>
      <xdr:colOff>516889</xdr:colOff>
      <xdr:row>39</xdr:row>
      <xdr:rowOff>98878</xdr:rowOff>
    </xdr:to>
    <xdr:cxnSp macro="">
      <xdr:nvCxnSpPr>
        <xdr:cNvPr id="498" name="直線コネクタ 497"/>
        <xdr:cNvCxnSpPr/>
      </xdr:nvCxnSpPr>
      <xdr:spPr>
        <a:xfrm flipV="1">
          <a:off x="16317595" y="5288082"/>
          <a:ext cx="1269" cy="149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9"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0" name="直線コネクタ 49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91259</xdr:rowOff>
    </xdr:from>
    <xdr:ext cx="534377" cy="259045"/>
    <xdr:sp macro="" textlink="">
      <xdr:nvSpPr>
        <xdr:cNvPr id="501" name="災害復旧事業費最大値テキスト"/>
        <xdr:cNvSpPr txBox="1"/>
      </xdr:nvSpPr>
      <xdr:spPr>
        <a:xfrm>
          <a:off x="16370300" y="506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91,701</a:t>
          </a:r>
          <a:endParaRPr kumimoji="1" lang="ja-JP" altLang="en-US" sz="1000" b="1">
            <a:latin typeface="ＭＳ Ｐゴシック"/>
          </a:endParaRPr>
        </a:p>
      </xdr:txBody>
    </xdr:sp>
    <xdr:clientData/>
  </xdr:oneCellAnchor>
  <xdr:twoCellAnchor>
    <xdr:from>
      <xdr:col>23</xdr:col>
      <xdr:colOff>428625</xdr:colOff>
      <xdr:row>30</xdr:row>
      <xdr:rowOff>144582</xdr:rowOff>
    </xdr:from>
    <xdr:to>
      <xdr:col>23</xdr:col>
      <xdr:colOff>606425</xdr:colOff>
      <xdr:row>30</xdr:row>
      <xdr:rowOff>144582</xdr:rowOff>
    </xdr:to>
    <xdr:cxnSp macro="">
      <xdr:nvCxnSpPr>
        <xdr:cNvPr id="502" name="直線コネクタ 501"/>
        <xdr:cNvCxnSpPr/>
      </xdr:nvCxnSpPr>
      <xdr:spPr>
        <a:xfrm>
          <a:off x="16230600" y="528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118505</xdr:rowOff>
    </xdr:from>
    <xdr:to>
      <xdr:col>23</xdr:col>
      <xdr:colOff>517525</xdr:colOff>
      <xdr:row>39</xdr:row>
      <xdr:rowOff>86437</xdr:rowOff>
    </xdr:to>
    <xdr:cxnSp macro="">
      <xdr:nvCxnSpPr>
        <xdr:cNvPr id="503" name="直線コネクタ 502"/>
        <xdr:cNvCxnSpPr/>
      </xdr:nvCxnSpPr>
      <xdr:spPr>
        <a:xfrm flipV="1">
          <a:off x="15481300" y="6633605"/>
          <a:ext cx="838200" cy="13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126208</xdr:rowOff>
    </xdr:from>
    <xdr:ext cx="469744" cy="259045"/>
    <xdr:sp macro="" textlink="">
      <xdr:nvSpPr>
        <xdr:cNvPr id="504" name="災害復旧事業費平均値テキスト"/>
        <xdr:cNvSpPr txBox="1"/>
      </xdr:nvSpPr>
      <xdr:spPr>
        <a:xfrm>
          <a:off x="16370300" y="66413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147781</xdr:rowOff>
    </xdr:from>
    <xdr:to>
      <xdr:col>23</xdr:col>
      <xdr:colOff>568325</xdr:colOff>
      <xdr:row>39</xdr:row>
      <xdr:rowOff>77931</xdr:rowOff>
    </xdr:to>
    <xdr:sp macro="" textlink="">
      <xdr:nvSpPr>
        <xdr:cNvPr id="505" name="フローチャート : 判断 504"/>
        <xdr:cNvSpPr/>
      </xdr:nvSpPr>
      <xdr:spPr>
        <a:xfrm>
          <a:off x="16268700" y="666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85081</xdr:rowOff>
    </xdr:from>
    <xdr:to>
      <xdr:col>22</xdr:col>
      <xdr:colOff>365125</xdr:colOff>
      <xdr:row>39</xdr:row>
      <xdr:rowOff>86437</xdr:rowOff>
    </xdr:to>
    <xdr:cxnSp macro="">
      <xdr:nvCxnSpPr>
        <xdr:cNvPr id="506" name="直線コネクタ 505"/>
        <xdr:cNvCxnSpPr/>
      </xdr:nvCxnSpPr>
      <xdr:spPr>
        <a:xfrm>
          <a:off x="14592300" y="6771631"/>
          <a:ext cx="889000" cy="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163668</xdr:rowOff>
    </xdr:from>
    <xdr:to>
      <xdr:col>22</xdr:col>
      <xdr:colOff>415925</xdr:colOff>
      <xdr:row>39</xdr:row>
      <xdr:rowOff>93818</xdr:rowOff>
    </xdr:to>
    <xdr:sp macro="" textlink="">
      <xdr:nvSpPr>
        <xdr:cNvPr id="507" name="フローチャート : 判断 506"/>
        <xdr:cNvSpPr/>
      </xdr:nvSpPr>
      <xdr:spPr>
        <a:xfrm>
          <a:off x="15430500" y="667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110346</xdr:rowOff>
    </xdr:from>
    <xdr:ext cx="469744" cy="259045"/>
    <xdr:sp macro="" textlink="">
      <xdr:nvSpPr>
        <xdr:cNvPr id="508" name="テキスト ボックス 507"/>
        <xdr:cNvSpPr txBox="1"/>
      </xdr:nvSpPr>
      <xdr:spPr>
        <a:xfrm>
          <a:off x="15246427" y="645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85081</xdr:rowOff>
    </xdr:from>
    <xdr:to>
      <xdr:col>21</xdr:col>
      <xdr:colOff>161925</xdr:colOff>
      <xdr:row>39</xdr:row>
      <xdr:rowOff>93914</xdr:rowOff>
    </xdr:to>
    <xdr:cxnSp macro="">
      <xdr:nvCxnSpPr>
        <xdr:cNvPr id="509" name="直線コネクタ 508"/>
        <xdr:cNvCxnSpPr/>
      </xdr:nvCxnSpPr>
      <xdr:spPr>
        <a:xfrm flipV="1">
          <a:off x="13703300" y="6771631"/>
          <a:ext cx="889000" cy="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16744</xdr:rowOff>
    </xdr:from>
    <xdr:to>
      <xdr:col>21</xdr:col>
      <xdr:colOff>212725</xdr:colOff>
      <xdr:row>39</xdr:row>
      <xdr:rowOff>118344</xdr:rowOff>
    </xdr:to>
    <xdr:sp macro="" textlink="">
      <xdr:nvSpPr>
        <xdr:cNvPr id="510" name="フローチャート : 判断 509"/>
        <xdr:cNvSpPr/>
      </xdr:nvSpPr>
      <xdr:spPr>
        <a:xfrm>
          <a:off x="14541500" y="670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134871</xdr:rowOff>
    </xdr:from>
    <xdr:ext cx="469744" cy="259045"/>
    <xdr:sp macro="" textlink="">
      <xdr:nvSpPr>
        <xdr:cNvPr id="511" name="テキスト ボックス 510"/>
        <xdr:cNvSpPr txBox="1"/>
      </xdr:nvSpPr>
      <xdr:spPr>
        <a:xfrm>
          <a:off x="14357427" y="6478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73340</xdr:rowOff>
    </xdr:from>
    <xdr:to>
      <xdr:col>19</xdr:col>
      <xdr:colOff>644525</xdr:colOff>
      <xdr:row>39</xdr:row>
      <xdr:rowOff>93914</xdr:rowOff>
    </xdr:to>
    <xdr:cxnSp macro="">
      <xdr:nvCxnSpPr>
        <xdr:cNvPr id="512" name="直線コネクタ 511"/>
        <xdr:cNvCxnSpPr/>
      </xdr:nvCxnSpPr>
      <xdr:spPr>
        <a:xfrm>
          <a:off x="12814300" y="675989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8613</xdr:rowOff>
    </xdr:from>
    <xdr:to>
      <xdr:col>20</xdr:col>
      <xdr:colOff>9525</xdr:colOff>
      <xdr:row>39</xdr:row>
      <xdr:rowOff>110213</xdr:rowOff>
    </xdr:to>
    <xdr:sp macro="" textlink="">
      <xdr:nvSpPr>
        <xdr:cNvPr id="513" name="フローチャート : 判断 512"/>
        <xdr:cNvSpPr/>
      </xdr:nvSpPr>
      <xdr:spPr>
        <a:xfrm>
          <a:off x="13652500" y="669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126740</xdr:rowOff>
    </xdr:from>
    <xdr:ext cx="469744" cy="259045"/>
    <xdr:sp macro="" textlink="">
      <xdr:nvSpPr>
        <xdr:cNvPr id="514" name="テキスト ボックス 513"/>
        <xdr:cNvSpPr txBox="1"/>
      </xdr:nvSpPr>
      <xdr:spPr>
        <a:xfrm>
          <a:off x="13468427" y="647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115140</xdr:rowOff>
    </xdr:from>
    <xdr:to>
      <xdr:col>18</xdr:col>
      <xdr:colOff>492125</xdr:colOff>
      <xdr:row>39</xdr:row>
      <xdr:rowOff>45290</xdr:rowOff>
    </xdr:to>
    <xdr:sp macro="" textlink="">
      <xdr:nvSpPr>
        <xdr:cNvPr id="515" name="フローチャート : 判断 514"/>
        <xdr:cNvSpPr/>
      </xdr:nvSpPr>
      <xdr:spPr>
        <a:xfrm>
          <a:off x="12763500" y="663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61817</xdr:rowOff>
    </xdr:from>
    <xdr:ext cx="469744" cy="259045"/>
    <xdr:sp macro="" textlink="">
      <xdr:nvSpPr>
        <xdr:cNvPr id="516" name="テキスト ボックス 515"/>
        <xdr:cNvSpPr txBox="1"/>
      </xdr:nvSpPr>
      <xdr:spPr>
        <a:xfrm>
          <a:off x="12579427" y="640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67705</xdr:rowOff>
    </xdr:from>
    <xdr:to>
      <xdr:col>23</xdr:col>
      <xdr:colOff>568325</xdr:colOff>
      <xdr:row>38</xdr:row>
      <xdr:rowOff>169305</xdr:rowOff>
    </xdr:to>
    <xdr:sp macro="" textlink="">
      <xdr:nvSpPr>
        <xdr:cNvPr id="522" name="円/楕円 521"/>
        <xdr:cNvSpPr/>
      </xdr:nvSpPr>
      <xdr:spPr>
        <a:xfrm>
          <a:off x="16268700" y="658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90583</xdr:rowOff>
    </xdr:from>
    <xdr:ext cx="469744" cy="259045"/>
    <xdr:sp macro="" textlink="">
      <xdr:nvSpPr>
        <xdr:cNvPr id="523" name="災害復旧事業費該当値テキスト"/>
        <xdr:cNvSpPr txBox="1"/>
      </xdr:nvSpPr>
      <xdr:spPr>
        <a:xfrm>
          <a:off x="16370300" y="643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9,298</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35637</xdr:rowOff>
    </xdr:from>
    <xdr:to>
      <xdr:col>22</xdr:col>
      <xdr:colOff>415925</xdr:colOff>
      <xdr:row>39</xdr:row>
      <xdr:rowOff>137237</xdr:rowOff>
    </xdr:to>
    <xdr:sp macro="" textlink="">
      <xdr:nvSpPr>
        <xdr:cNvPr id="524" name="円/楕円 523"/>
        <xdr:cNvSpPr/>
      </xdr:nvSpPr>
      <xdr:spPr>
        <a:xfrm>
          <a:off x="15430500" y="672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128364</xdr:rowOff>
    </xdr:from>
    <xdr:ext cx="378565" cy="259045"/>
    <xdr:sp macro="" textlink="">
      <xdr:nvSpPr>
        <xdr:cNvPr id="525" name="テキスト ボックス 524"/>
        <xdr:cNvSpPr txBox="1"/>
      </xdr:nvSpPr>
      <xdr:spPr>
        <a:xfrm>
          <a:off x="15292017" y="6814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34281</xdr:rowOff>
    </xdr:from>
    <xdr:to>
      <xdr:col>21</xdr:col>
      <xdr:colOff>212725</xdr:colOff>
      <xdr:row>39</xdr:row>
      <xdr:rowOff>135881</xdr:rowOff>
    </xdr:to>
    <xdr:sp macro="" textlink="">
      <xdr:nvSpPr>
        <xdr:cNvPr id="526" name="円/楕円 525"/>
        <xdr:cNvSpPr/>
      </xdr:nvSpPr>
      <xdr:spPr>
        <a:xfrm>
          <a:off x="14541500" y="672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127008</xdr:rowOff>
    </xdr:from>
    <xdr:ext cx="378565" cy="259045"/>
    <xdr:sp macro="" textlink="">
      <xdr:nvSpPr>
        <xdr:cNvPr id="527" name="テキスト ボックス 526"/>
        <xdr:cNvSpPr txBox="1"/>
      </xdr:nvSpPr>
      <xdr:spPr>
        <a:xfrm>
          <a:off x="14403017" y="6813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43114</xdr:rowOff>
    </xdr:from>
    <xdr:to>
      <xdr:col>20</xdr:col>
      <xdr:colOff>9525</xdr:colOff>
      <xdr:row>39</xdr:row>
      <xdr:rowOff>144714</xdr:rowOff>
    </xdr:to>
    <xdr:sp macro="" textlink="">
      <xdr:nvSpPr>
        <xdr:cNvPr id="528" name="円/楕円 527"/>
        <xdr:cNvSpPr/>
      </xdr:nvSpPr>
      <xdr:spPr>
        <a:xfrm>
          <a:off x="13652500" y="672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135841</xdr:rowOff>
    </xdr:from>
    <xdr:ext cx="378565" cy="259045"/>
    <xdr:sp macro="" textlink="">
      <xdr:nvSpPr>
        <xdr:cNvPr id="529" name="テキスト ボックス 528"/>
        <xdr:cNvSpPr txBox="1"/>
      </xdr:nvSpPr>
      <xdr:spPr>
        <a:xfrm>
          <a:off x="13514017" y="6822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22540</xdr:rowOff>
    </xdr:from>
    <xdr:to>
      <xdr:col>18</xdr:col>
      <xdr:colOff>492125</xdr:colOff>
      <xdr:row>39</xdr:row>
      <xdr:rowOff>124140</xdr:rowOff>
    </xdr:to>
    <xdr:sp macro="" textlink="">
      <xdr:nvSpPr>
        <xdr:cNvPr id="530" name="円/楕円 529"/>
        <xdr:cNvSpPr/>
      </xdr:nvSpPr>
      <xdr:spPr>
        <a:xfrm>
          <a:off x="12763500" y="670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115267</xdr:rowOff>
    </xdr:from>
    <xdr:ext cx="469744" cy="259045"/>
    <xdr:sp macro="" textlink="">
      <xdr:nvSpPr>
        <xdr:cNvPr id="531" name="テキスト ボックス 530"/>
        <xdr:cNvSpPr txBox="1"/>
      </xdr:nvSpPr>
      <xdr:spPr>
        <a:xfrm>
          <a:off x="12579427" y="680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42" name="直線コネクタ 54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43" name="テキスト ボックス 54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44" name="直線コネクタ 54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144434</xdr:rowOff>
    </xdr:from>
    <xdr:ext cx="248786" cy="259045"/>
    <xdr:sp macro="" textlink="">
      <xdr:nvSpPr>
        <xdr:cNvPr id="545" name="テキスト ボックス 544"/>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46" name="直線コネクタ 54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54</xdr:row>
      <xdr:rowOff>160762</xdr:rowOff>
    </xdr:from>
    <xdr:ext cx="248786" cy="259045"/>
    <xdr:sp macro="" textlink="">
      <xdr:nvSpPr>
        <xdr:cNvPr id="547" name="テキスト ボックス 546"/>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48" name="直線コネクタ 54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5642</xdr:rowOff>
    </xdr:from>
    <xdr:ext cx="248786" cy="259045"/>
    <xdr:sp macro="" textlink="">
      <xdr:nvSpPr>
        <xdr:cNvPr id="549" name="テキスト ボックス 548"/>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50" name="直線コネクタ 54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21970</xdr:rowOff>
    </xdr:from>
    <xdr:ext cx="248786" cy="259045"/>
    <xdr:sp macro="" textlink="">
      <xdr:nvSpPr>
        <xdr:cNvPr id="551" name="テキスト ボックス 550"/>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52" name="直線コネクタ 55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38299</xdr:rowOff>
    </xdr:from>
    <xdr:ext cx="312906" cy="259045"/>
    <xdr:sp macro="" textlink="">
      <xdr:nvSpPr>
        <xdr:cNvPr id="553" name="テキスト ボックス 552"/>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55" name="テキスト ボックス 554"/>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57" name="直線コネクタ 556"/>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58"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9" name="直線コネクタ 558"/>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60"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61" name="直線コネクタ 560"/>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62" name="直線コネクタ 561"/>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63"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64" name="フローチャート : 判断 563"/>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65" name="直線コネクタ 564"/>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50</xdr:row>
      <xdr:rowOff>121557</xdr:rowOff>
    </xdr:from>
    <xdr:to>
      <xdr:col>22</xdr:col>
      <xdr:colOff>415925</xdr:colOff>
      <xdr:row>51</xdr:row>
      <xdr:rowOff>51707</xdr:rowOff>
    </xdr:to>
    <xdr:sp macro="" textlink="">
      <xdr:nvSpPr>
        <xdr:cNvPr id="566" name="フローチャート : 判断 565"/>
        <xdr:cNvSpPr/>
      </xdr:nvSpPr>
      <xdr:spPr>
        <a:xfrm>
          <a:off x="15430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49</xdr:row>
      <xdr:rowOff>68234</xdr:rowOff>
    </xdr:from>
    <xdr:ext cx="249299" cy="259045"/>
    <xdr:sp macro="" textlink="">
      <xdr:nvSpPr>
        <xdr:cNvPr id="567" name="テキスト ボックス 566"/>
        <xdr:cNvSpPr txBox="1"/>
      </xdr:nvSpPr>
      <xdr:spPr>
        <a:xfrm>
          <a:off x="15356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68" name="直線コネクタ 567"/>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59</xdr:row>
      <xdr:rowOff>48078</xdr:rowOff>
    </xdr:from>
    <xdr:to>
      <xdr:col>21</xdr:col>
      <xdr:colOff>212725</xdr:colOff>
      <xdr:row>59</xdr:row>
      <xdr:rowOff>149678</xdr:rowOff>
    </xdr:to>
    <xdr:sp macro="" textlink="">
      <xdr:nvSpPr>
        <xdr:cNvPr id="569" name="フローチャート : 判断 568"/>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70" name="テキスト ボックス 569"/>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71" name="直線コネクタ 570"/>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59</xdr:row>
      <xdr:rowOff>48078</xdr:rowOff>
    </xdr:from>
    <xdr:to>
      <xdr:col>20</xdr:col>
      <xdr:colOff>9525</xdr:colOff>
      <xdr:row>59</xdr:row>
      <xdr:rowOff>149678</xdr:rowOff>
    </xdr:to>
    <xdr:sp macro="" textlink="">
      <xdr:nvSpPr>
        <xdr:cNvPr id="572" name="フローチャート : 判断 571"/>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73" name="テキスト ボックス 572"/>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74" name="フローチャート : 判断 573"/>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75" name="テキスト ボックス 574"/>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81" name="円/楕円 580"/>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82"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83" name="円/楕円 582"/>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84" name="テキスト ボックス 583"/>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85" name="円/楕円 584"/>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166205</xdr:rowOff>
    </xdr:from>
    <xdr:ext cx="249299" cy="259045"/>
    <xdr:sp macro="" textlink="">
      <xdr:nvSpPr>
        <xdr:cNvPr id="586" name="テキスト ボックス 585"/>
        <xdr:cNvSpPr txBox="1"/>
      </xdr:nvSpPr>
      <xdr:spPr>
        <a:xfrm>
          <a:off x="14467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87" name="円/楕円 586"/>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166205</xdr:rowOff>
    </xdr:from>
    <xdr:ext cx="249299" cy="259045"/>
    <xdr:sp macro="" textlink="">
      <xdr:nvSpPr>
        <xdr:cNvPr id="588" name="テキスト ボックス 587"/>
        <xdr:cNvSpPr txBox="1"/>
      </xdr:nvSpPr>
      <xdr:spPr>
        <a:xfrm>
          <a:off x="1357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89" name="円/楕円 588"/>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57</xdr:row>
      <xdr:rowOff>166205</xdr:rowOff>
    </xdr:from>
    <xdr:ext cx="249299" cy="259045"/>
    <xdr:sp macro="" textlink="">
      <xdr:nvSpPr>
        <xdr:cNvPr id="590" name="テキスト ボックス 589"/>
        <xdr:cNvSpPr txBox="1"/>
      </xdr:nvSpPr>
      <xdr:spPr>
        <a:xfrm>
          <a:off x="1268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6" name="テキスト ボックス 60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8" name="テキスト ボックス 60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0" name="テキスト ボックス 60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81491</xdr:rowOff>
    </xdr:from>
    <xdr:to>
      <xdr:col>23</xdr:col>
      <xdr:colOff>516889</xdr:colOff>
      <xdr:row>78</xdr:row>
      <xdr:rowOff>45608</xdr:rowOff>
    </xdr:to>
    <xdr:cxnSp macro="">
      <xdr:nvCxnSpPr>
        <xdr:cNvPr id="614" name="直線コネクタ 613"/>
        <xdr:cNvCxnSpPr/>
      </xdr:nvCxnSpPr>
      <xdr:spPr>
        <a:xfrm flipV="1">
          <a:off x="16317595" y="12254441"/>
          <a:ext cx="1269" cy="116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49435</xdr:rowOff>
    </xdr:from>
    <xdr:ext cx="534377" cy="259045"/>
    <xdr:sp macro="" textlink="">
      <xdr:nvSpPr>
        <xdr:cNvPr id="615" name="公債費最小値テキスト"/>
        <xdr:cNvSpPr txBox="1"/>
      </xdr:nvSpPr>
      <xdr:spPr>
        <a:xfrm>
          <a:off x="16370300" y="134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23</xdr:col>
      <xdr:colOff>428625</xdr:colOff>
      <xdr:row>78</xdr:row>
      <xdr:rowOff>45608</xdr:rowOff>
    </xdr:from>
    <xdr:to>
      <xdr:col>23</xdr:col>
      <xdr:colOff>606425</xdr:colOff>
      <xdr:row>78</xdr:row>
      <xdr:rowOff>45608</xdr:rowOff>
    </xdr:to>
    <xdr:cxnSp macro="">
      <xdr:nvCxnSpPr>
        <xdr:cNvPr id="616" name="直線コネクタ 615"/>
        <xdr:cNvCxnSpPr/>
      </xdr:nvCxnSpPr>
      <xdr:spPr>
        <a:xfrm>
          <a:off x="16230600" y="13418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28168</xdr:rowOff>
    </xdr:from>
    <xdr:ext cx="599010" cy="259045"/>
    <xdr:sp macro="" textlink="">
      <xdr:nvSpPr>
        <xdr:cNvPr id="617" name="公債費最大値テキスト"/>
        <xdr:cNvSpPr txBox="1"/>
      </xdr:nvSpPr>
      <xdr:spPr>
        <a:xfrm>
          <a:off x="16370300" y="1202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175,139</a:t>
          </a:r>
          <a:endParaRPr kumimoji="1" lang="ja-JP" altLang="en-US" sz="1000" b="1">
            <a:latin typeface="ＭＳ Ｐゴシック"/>
          </a:endParaRPr>
        </a:p>
      </xdr:txBody>
    </xdr:sp>
    <xdr:clientData/>
  </xdr:oneCellAnchor>
  <xdr:twoCellAnchor>
    <xdr:from>
      <xdr:col>23</xdr:col>
      <xdr:colOff>428625</xdr:colOff>
      <xdr:row>71</xdr:row>
      <xdr:rowOff>81491</xdr:rowOff>
    </xdr:from>
    <xdr:to>
      <xdr:col>23</xdr:col>
      <xdr:colOff>606425</xdr:colOff>
      <xdr:row>71</xdr:row>
      <xdr:rowOff>81491</xdr:rowOff>
    </xdr:to>
    <xdr:cxnSp macro="">
      <xdr:nvCxnSpPr>
        <xdr:cNvPr id="618" name="直線コネクタ 617"/>
        <xdr:cNvCxnSpPr/>
      </xdr:nvCxnSpPr>
      <xdr:spPr>
        <a:xfrm>
          <a:off x="16230600" y="12254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66335</xdr:rowOff>
    </xdr:from>
    <xdr:to>
      <xdr:col>23</xdr:col>
      <xdr:colOff>517525</xdr:colOff>
      <xdr:row>73</xdr:row>
      <xdr:rowOff>122936</xdr:rowOff>
    </xdr:to>
    <xdr:cxnSp macro="">
      <xdr:nvCxnSpPr>
        <xdr:cNvPr id="619" name="直線コネクタ 618"/>
        <xdr:cNvCxnSpPr/>
      </xdr:nvCxnSpPr>
      <xdr:spPr>
        <a:xfrm flipV="1">
          <a:off x="15481300" y="12582185"/>
          <a:ext cx="838200" cy="5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28092</xdr:rowOff>
    </xdr:from>
    <xdr:ext cx="534377" cy="259045"/>
    <xdr:sp macro="" textlink="">
      <xdr:nvSpPr>
        <xdr:cNvPr id="620" name="公債費平均値テキスト"/>
        <xdr:cNvSpPr txBox="1"/>
      </xdr:nvSpPr>
      <xdr:spPr>
        <a:xfrm>
          <a:off x="16370300" y="13058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60,149</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49665</xdr:rowOff>
    </xdr:from>
    <xdr:to>
      <xdr:col>23</xdr:col>
      <xdr:colOff>568325</xdr:colOff>
      <xdr:row>76</xdr:row>
      <xdr:rowOff>151265</xdr:rowOff>
    </xdr:to>
    <xdr:sp macro="" textlink="">
      <xdr:nvSpPr>
        <xdr:cNvPr id="621" name="フローチャート : 判断 620"/>
        <xdr:cNvSpPr/>
      </xdr:nvSpPr>
      <xdr:spPr>
        <a:xfrm>
          <a:off x="16268700" y="1307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122936</xdr:rowOff>
    </xdr:from>
    <xdr:to>
      <xdr:col>22</xdr:col>
      <xdr:colOff>365125</xdr:colOff>
      <xdr:row>73</xdr:row>
      <xdr:rowOff>135227</xdr:rowOff>
    </xdr:to>
    <xdr:cxnSp macro="">
      <xdr:nvCxnSpPr>
        <xdr:cNvPr id="622" name="直線コネクタ 621"/>
        <xdr:cNvCxnSpPr/>
      </xdr:nvCxnSpPr>
      <xdr:spPr>
        <a:xfrm flipV="1">
          <a:off x="14592300" y="12638786"/>
          <a:ext cx="889000" cy="1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92275</xdr:rowOff>
    </xdr:from>
    <xdr:to>
      <xdr:col>22</xdr:col>
      <xdr:colOff>415925</xdr:colOff>
      <xdr:row>77</xdr:row>
      <xdr:rowOff>22425</xdr:rowOff>
    </xdr:to>
    <xdr:sp macro="" textlink="">
      <xdr:nvSpPr>
        <xdr:cNvPr id="623" name="フローチャート : 判断 622"/>
        <xdr:cNvSpPr/>
      </xdr:nvSpPr>
      <xdr:spPr>
        <a:xfrm>
          <a:off x="15430500" y="1312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13552</xdr:rowOff>
    </xdr:from>
    <xdr:ext cx="534377" cy="259045"/>
    <xdr:sp macro="" textlink="">
      <xdr:nvSpPr>
        <xdr:cNvPr id="624" name="テキスト ボックス 623"/>
        <xdr:cNvSpPr txBox="1"/>
      </xdr:nvSpPr>
      <xdr:spPr>
        <a:xfrm>
          <a:off x="15214111" y="1321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135227</xdr:rowOff>
    </xdr:from>
    <xdr:to>
      <xdr:col>21</xdr:col>
      <xdr:colOff>161925</xdr:colOff>
      <xdr:row>73</xdr:row>
      <xdr:rowOff>152410</xdr:rowOff>
    </xdr:to>
    <xdr:cxnSp macro="">
      <xdr:nvCxnSpPr>
        <xdr:cNvPr id="625" name="直線コネクタ 624"/>
        <xdr:cNvCxnSpPr/>
      </xdr:nvCxnSpPr>
      <xdr:spPr>
        <a:xfrm flipV="1">
          <a:off x="13703300" y="12651077"/>
          <a:ext cx="889000" cy="1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126954</xdr:rowOff>
    </xdr:from>
    <xdr:to>
      <xdr:col>21</xdr:col>
      <xdr:colOff>212725</xdr:colOff>
      <xdr:row>76</xdr:row>
      <xdr:rowOff>57103</xdr:rowOff>
    </xdr:to>
    <xdr:sp macro="" textlink="">
      <xdr:nvSpPr>
        <xdr:cNvPr id="626" name="フローチャート : 判断 625"/>
        <xdr:cNvSpPr/>
      </xdr:nvSpPr>
      <xdr:spPr>
        <a:xfrm>
          <a:off x="14541500" y="129857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48232</xdr:rowOff>
    </xdr:from>
    <xdr:ext cx="534377" cy="259045"/>
    <xdr:sp macro="" textlink="">
      <xdr:nvSpPr>
        <xdr:cNvPr id="627" name="テキスト ボックス 626"/>
        <xdr:cNvSpPr txBox="1"/>
      </xdr:nvSpPr>
      <xdr:spPr>
        <a:xfrm>
          <a:off x="14325111" y="1307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72,506</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57930</xdr:rowOff>
    </xdr:from>
    <xdr:to>
      <xdr:col>19</xdr:col>
      <xdr:colOff>644525</xdr:colOff>
      <xdr:row>73</xdr:row>
      <xdr:rowOff>152410</xdr:rowOff>
    </xdr:to>
    <xdr:cxnSp macro="">
      <xdr:nvCxnSpPr>
        <xdr:cNvPr id="628" name="直線コネクタ 627"/>
        <xdr:cNvCxnSpPr/>
      </xdr:nvCxnSpPr>
      <xdr:spPr>
        <a:xfrm>
          <a:off x="12814300" y="12573780"/>
          <a:ext cx="889000" cy="9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113902</xdr:rowOff>
    </xdr:from>
    <xdr:to>
      <xdr:col>20</xdr:col>
      <xdr:colOff>9525</xdr:colOff>
      <xdr:row>76</xdr:row>
      <xdr:rowOff>44052</xdr:rowOff>
    </xdr:to>
    <xdr:sp macro="" textlink="">
      <xdr:nvSpPr>
        <xdr:cNvPr id="629" name="フローチャート : 判断 628"/>
        <xdr:cNvSpPr/>
      </xdr:nvSpPr>
      <xdr:spPr>
        <a:xfrm>
          <a:off x="13652500" y="1297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35179</xdr:rowOff>
    </xdr:from>
    <xdr:ext cx="534377" cy="259045"/>
    <xdr:sp macro="" textlink="">
      <xdr:nvSpPr>
        <xdr:cNvPr id="630" name="テキスト ボックス 629"/>
        <xdr:cNvSpPr txBox="1"/>
      </xdr:nvSpPr>
      <xdr:spPr>
        <a:xfrm>
          <a:off x="13436111" y="1306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74,219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101282</xdr:rowOff>
    </xdr:from>
    <xdr:to>
      <xdr:col>18</xdr:col>
      <xdr:colOff>492125</xdr:colOff>
      <xdr:row>76</xdr:row>
      <xdr:rowOff>31432</xdr:rowOff>
    </xdr:to>
    <xdr:sp macro="" textlink="">
      <xdr:nvSpPr>
        <xdr:cNvPr id="631" name="フローチャート : 判断 630"/>
        <xdr:cNvSpPr/>
      </xdr:nvSpPr>
      <xdr:spPr>
        <a:xfrm>
          <a:off x="12763500" y="12960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22559</xdr:rowOff>
    </xdr:from>
    <xdr:ext cx="534377" cy="259045"/>
    <xdr:sp macro="" textlink="">
      <xdr:nvSpPr>
        <xdr:cNvPr id="632" name="テキスト ボックス 631"/>
        <xdr:cNvSpPr txBox="1"/>
      </xdr:nvSpPr>
      <xdr:spPr>
        <a:xfrm>
          <a:off x="12547111" y="1305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75,875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15535</xdr:rowOff>
    </xdr:from>
    <xdr:to>
      <xdr:col>23</xdr:col>
      <xdr:colOff>568325</xdr:colOff>
      <xdr:row>73</xdr:row>
      <xdr:rowOff>117135</xdr:rowOff>
    </xdr:to>
    <xdr:sp macro="" textlink="">
      <xdr:nvSpPr>
        <xdr:cNvPr id="638" name="円/楕円 637"/>
        <xdr:cNvSpPr/>
      </xdr:nvSpPr>
      <xdr:spPr>
        <a:xfrm>
          <a:off x="16268700" y="1253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38412</xdr:rowOff>
    </xdr:from>
    <xdr:ext cx="599010" cy="259045"/>
    <xdr:sp macro="" textlink="">
      <xdr:nvSpPr>
        <xdr:cNvPr id="639" name="公債費該当値テキスト"/>
        <xdr:cNvSpPr txBox="1"/>
      </xdr:nvSpPr>
      <xdr:spPr>
        <a:xfrm>
          <a:off x="16370300" y="12382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132,128</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72136</xdr:rowOff>
    </xdr:from>
    <xdr:to>
      <xdr:col>22</xdr:col>
      <xdr:colOff>415925</xdr:colOff>
      <xdr:row>74</xdr:row>
      <xdr:rowOff>2286</xdr:rowOff>
    </xdr:to>
    <xdr:sp macro="" textlink="">
      <xdr:nvSpPr>
        <xdr:cNvPr id="640" name="円/楕円 639"/>
        <xdr:cNvSpPr/>
      </xdr:nvSpPr>
      <xdr:spPr>
        <a:xfrm>
          <a:off x="15430500" y="1258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72</xdr:row>
      <xdr:rowOff>18813</xdr:rowOff>
    </xdr:from>
    <xdr:ext cx="599010" cy="259045"/>
    <xdr:sp macro="" textlink="">
      <xdr:nvSpPr>
        <xdr:cNvPr id="641" name="テキスト ボックス 640"/>
        <xdr:cNvSpPr txBox="1"/>
      </xdr:nvSpPr>
      <xdr:spPr>
        <a:xfrm>
          <a:off x="15181794" y="12363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124,700</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84427</xdr:rowOff>
    </xdr:from>
    <xdr:to>
      <xdr:col>21</xdr:col>
      <xdr:colOff>212725</xdr:colOff>
      <xdr:row>74</xdr:row>
      <xdr:rowOff>14577</xdr:rowOff>
    </xdr:to>
    <xdr:sp macro="" textlink="">
      <xdr:nvSpPr>
        <xdr:cNvPr id="642" name="円/楕円 641"/>
        <xdr:cNvSpPr/>
      </xdr:nvSpPr>
      <xdr:spPr>
        <a:xfrm>
          <a:off x="14541500" y="126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72</xdr:row>
      <xdr:rowOff>31104</xdr:rowOff>
    </xdr:from>
    <xdr:ext cx="599010" cy="259045"/>
    <xdr:sp macro="" textlink="">
      <xdr:nvSpPr>
        <xdr:cNvPr id="643" name="テキスト ボックス 642"/>
        <xdr:cNvSpPr txBox="1"/>
      </xdr:nvSpPr>
      <xdr:spPr>
        <a:xfrm>
          <a:off x="14292794" y="12375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123,087</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101610</xdr:rowOff>
    </xdr:from>
    <xdr:to>
      <xdr:col>20</xdr:col>
      <xdr:colOff>9525</xdr:colOff>
      <xdr:row>74</xdr:row>
      <xdr:rowOff>31760</xdr:rowOff>
    </xdr:to>
    <xdr:sp macro="" textlink="">
      <xdr:nvSpPr>
        <xdr:cNvPr id="644" name="円/楕円 643"/>
        <xdr:cNvSpPr/>
      </xdr:nvSpPr>
      <xdr:spPr>
        <a:xfrm>
          <a:off x="13652500" y="1261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72</xdr:row>
      <xdr:rowOff>48287</xdr:rowOff>
    </xdr:from>
    <xdr:ext cx="599010" cy="259045"/>
    <xdr:sp macro="" textlink="">
      <xdr:nvSpPr>
        <xdr:cNvPr id="645" name="テキスト ボックス 644"/>
        <xdr:cNvSpPr txBox="1"/>
      </xdr:nvSpPr>
      <xdr:spPr>
        <a:xfrm>
          <a:off x="13403794" y="12392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120,832</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7130</xdr:rowOff>
    </xdr:from>
    <xdr:to>
      <xdr:col>18</xdr:col>
      <xdr:colOff>492125</xdr:colOff>
      <xdr:row>73</xdr:row>
      <xdr:rowOff>108730</xdr:rowOff>
    </xdr:to>
    <xdr:sp macro="" textlink="">
      <xdr:nvSpPr>
        <xdr:cNvPr id="646" name="円/楕円 645"/>
        <xdr:cNvSpPr/>
      </xdr:nvSpPr>
      <xdr:spPr>
        <a:xfrm>
          <a:off x="12763500" y="1252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71</xdr:row>
      <xdr:rowOff>125257</xdr:rowOff>
    </xdr:from>
    <xdr:ext cx="599010" cy="259045"/>
    <xdr:sp macro="" textlink="">
      <xdr:nvSpPr>
        <xdr:cNvPr id="647" name="テキスト ボックス 646"/>
        <xdr:cNvSpPr txBox="1"/>
      </xdr:nvSpPr>
      <xdr:spPr>
        <a:xfrm>
          <a:off x="12514794" y="12298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133,231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58" name="直線コネクタ 65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59" name="テキスト ボックス 65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0" name="直線コネクタ 65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1" name="テキスト ボックス 66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2" name="直線コネクタ 66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3" name="テキスト ボックス 66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4" name="直線コネクタ 66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5" name="テキスト ボックス 66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6" name="直線コネクタ 66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67" name="テキスト ボックス 66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68" name="直線コネクタ 66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69" name="テキスト ボックス 66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56500</xdr:rowOff>
    </xdr:from>
    <xdr:to>
      <xdr:col>23</xdr:col>
      <xdr:colOff>516889</xdr:colOff>
      <xdr:row>99</xdr:row>
      <xdr:rowOff>91084</xdr:rowOff>
    </xdr:to>
    <xdr:cxnSp macro="">
      <xdr:nvCxnSpPr>
        <xdr:cNvPr id="673" name="直線コネクタ 672"/>
        <xdr:cNvCxnSpPr/>
      </xdr:nvCxnSpPr>
      <xdr:spPr>
        <a:xfrm flipV="1">
          <a:off x="16317595" y="15658450"/>
          <a:ext cx="1269" cy="1406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94911</xdr:rowOff>
    </xdr:from>
    <xdr:ext cx="378565" cy="259045"/>
    <xdr:sp macro="" textlink="">
      <xdr:nvSpPr>
        <xdr:cNvPr id="674" name="積立金最小値テキスト"/>
        <xdr:cNvSpPr txBox="1"/>
      </xdr:nvSpPr>
      <xdr:spPr>
        <a:xfrm>
          <a:off x="16370300" y="17068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23</xdr:col>
      <xdr:colOff>428625</xdr:colOff>
      <xdr:row>99</xdr:row>
      <xdr:rowOff>91084</xdr:rowOff>
    </xdr:from>
    <xdr:to>
      <xdr:col>23</xdr:col>
      <xdr:colOff>606425</xdr:colOff>
      <xdr:row>99</xdr:row>
      <xdr:rowOff>91084</xdr:rowOff>
    </xdr:to>
    <xdr:cxnSp macro="">
      <xdr:nvCxnSpPr>
        <xdr:cNvPr id="675" name="直線コネクタ 674"/>
        <xdr:cNvCxnSpPr/>
      </xdr:nvCxnSpPr>
      <xdr:spPr>
        <a:xfrm>
          <a:off x="16230600" y="1706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3177</xdr:rowOff>
    </xdr:from>
    <xdr:ext cx="599010" cy="259045"/>
    <xdr:sp macro="" textlink="">
      <xdr:nvSpPr>
        <xdr:cNvPr id="676" name="積立金最大値テキスト"/>
        <xdr:cNvSpPr txBox="1"/>
      </xdr:nvSpPr>
      <xdr:spPr>
        <a:xfrm>
          <a:off x="16370300" y="15433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129,893</a:t>
          </a:r>
          <a:endParaRPr kumimoji="1" lang="ja-JP" altLang="en-US" sz="1000" b="1">
            <a:latin typeface="ＭＳ Ｐゴシック"/>
          </a:endParaRPr>
        </a:p>
      </xdr:txBody>
    </xdr:sp>
    <xdr:clientData/>
  </xdr:oneCellAnchor>
  <xdr:twoCellAnchor>
    <xdr:from>
      <xdr:col>23</xdr:col>
      <xdr:colOff>428625</xdr:colOff>
      <xdr:row>91</xdr:row>
      <xdr:rowOff>56500</xdr:rowOff>
    </xdr:from>
    <xdr:to>
      <xdr:col>23</xdr:col>
      <xdr:colOff>606425</xdr:colOff>
      <xdr:row>91</xdr:row>
      <xdr:rowOff>56500</xdr:rowOff>
    </xdr:to>
    <xdr:cxnSp macro="">
      <xdr:nvCxnSpPr>
        <xdr:cNvPr id="677" name="直線コネクタ 676"/>
        <xdr:cNvCxnSpPr/>
      </xdr:nvCxnSpPr>
      <xdr:spPr>
        <a:xfrm>
          <a:off x="16230600" y="15658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90</xdr:row>
      <xdr:rowOff>57252</xdr:rowOff>
    </xdr:from>
    <xdr:to>
      <xdr:col>23</xdr:col>
      <xdr:colOff>517525</xdr:colOff>
      <xdr:row>95</xdr:row>
      <xdr:rowOff>49958</xdr:rowOff>
    </xdr:to>
    <xdr:cxnSp macro="">
      <xdr:nvCxnSpPr>
        <xdr:cNvPr id="678" name="直線コネクタ 677"/>
        <xdr:cNvCxnSpPr/>
      </xdr:nvCxnSpPr>
      <xdr:spPr>
        <a:xfrm>
          <a:off x="15481300" y="15487752"/>
          <a:ext cx="838200" cy="84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12093</xdr:rowOff>
    </xdr:from>
    <xdr:ext cx="534377" cy="259045"/>
    <xdr:sp macro="" textlink="">
      <xdr:nvSpPr>
        <xdr:cNvPr id="679" name="積立金平均値テキスト"/>
        <xdr:cNvSpPr txBox="1"/>
      </xdr:nvSpPr>
      <xdr:spPr>
        <a:xfrm>
          <a:off x="16370300" y="16814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17,074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33666</xdr:rowOff>
    </xdr:from>
    <xdr:to>
      <xdr:col>23</xdr:col>
      <xdr:colOff>568325</xdr:colOff>
      <xdr:row>98</xdr:row>
      <xdr:rowOff>135266</xdr:rowOff>
    </xdr:to>
    <xdr:sp macro="" textlink="">
      <xdr:nvSpPr>
        <xdr:cNvPr id="680" name="フローチャート : 判断 679"/>
        <xdr:cNvSpPr/>
      </xdr:nvSpPr>
      <xdr:spPr>
        <a:xfrm>
          <a:off x="16268700" y="1683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90</xdr:row>
      <xdr:rowOff>57252</xdr:rowOff>
    </xdr:from>
    <xdr:to>
      <xdr:col>22</xdr:col>
      <xdr:colOff>365125</xdr:colOff>
      <xdr:row>93</xdr:row>
      <xdr:rowOff>154308</xdr:rowOff>
    </xdr:to>
    <xdr:cxnSp macro="">
      <xdr:nvCxnSpPr>
        <xdr:cNvPr id="681" name="直線コネクタ 680"/>
        <xdr:cNvCxnSpPr/>
      </xdr:nvCxnSpPr>
      <xdr:spPr>
        <a:xfrm flipV="1">
          <a:off x="14592300" y="15487752"/>
          <a:ext cx="889000" cy="61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71537</xdr:rowOff>
    </xdr:from>
    <xdr:to>
      <xdr:col>22</xdr:col>
      <xdr:colOff>415925</xdr:colOff>
      <xdr:row>99</xdr:row>
      <xdr:rowOff>1687</xdr:rowOff>
    </xdr:to>
    <xdr:sp macro="" textlink="">
      <xdr:nvSpPr>
        <xdr:cNvPr id="682" name="フローチャート : 判断 681"/>
        <xdr:cNvSpPr/>
      </xdr:nvSpPr>
      <xdr:spPr>
        <a:xfrm>
          <a:off x="15430500" y="1687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164264</xdr:rowOff>
    </xdr:from>
    <xdr:ext cx="534377" cy="259045"/>
    <xdr:sp macro="" textlink="">
      <xdr:nvSpPr>
        <xdr:cNvPr id="683" name="テキスト ボックス 682"/>
        <xdr:cNvSpPr txBox="1"/>
      </xdr:nvSpPr>
      <xdr:spPr>
        <a:xfrm>
          <a:off x="15214111" y="1696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13,595</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166022</xdr:rowOff>
    </xdr:from>
    <xdr:to>
      <xdr:col>21</xdr:col>
      <xdr:colOff>161925</xdr:colOff>
      <xdr:row>93</xdr:row>
      <xdr:rowOff>154308</xdr:rowOff>
    </xdr:to>
    <xdr:cxnSp macro="">
      <xdr:nvCxnSpPr>
        <xdr:cNvPr id="684" name="直線コネクタ 683"/>
        <xdr:cNvCxnSpPr/>
      </xdr:nvCxnSpPr>
      <xdr:spPr>
        <a:xfrm>
          <a:off x="13703300" y="15939422"/>
          <a:ext cx="889000" cy="15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12494</xdr:rowOff>
    </xdr:from>
    <xdr:to>
      <xdr:col>21</xdr:col>
      <xdr:colOff>212725</xdr:colOff>
      <xdr:row>98</xdr:row>
      <xdr:rowOff>114094</xdr:rowOff>
    </xdr:to>
    <xdr:sp macro="" textlink="">
      <xdr:nvSpPr>
        <xdr:cNvPr id="685" name="フローチャート : 判断 684"/>
        <xdr:cNvSpPr/>
      </xdr:nvSpPr>
      <xdr:spPr>
        <a:xfrm>
          <a:off x="14541500" y="1681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105221</xdr:rowOff>
    </xdr:from>
    <xdr:ext cx="534377" cy="259045"/>
    <xdr:sp macro="" textlink="">
      <xdr:nvSpPr>
        <xdr:cNvPr id="686" name="テキスト ボックス 685"/>
        <xdr:cNvSpPr txBox="1"/>
      </xdr:nvSpPr>
      <xdr:spPr>
        <a:xfrm>
          <a:off x="14325111" y="1690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19,019</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166022</xdr:rowOff>
    </xdr:from>
    <xdr:to>
      <xdr:col>19</xdr:col>
      <xdr:colOff>644525</xdr:colOff>
      <xdr:row>93</xdr:row>
      <xdr:rowOff>153415</xdr:rowOff>
    </xdr:to>
    <xdr:cxnSp macro="">
      <xdr:nvCxnSpPr>
        <xdr:cNvPr id="687" name="直線コネクタ 686"/>
        <xdr:cNvCxnSpPr/>
      </xdr:nvCxnSpPr>
      <xdr:spPr>
        <a:xfrm flipV="1">
          <a:off x="12814300" y="15939422"/>
          <a:ext cx="889000" cy="15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150927</xdr:rowOff>
    </xdr:from>
    <xdr:to>
      <xdr:col>20</xdr:col>
      <xdr:colOff>9525</xdr:colOff>
      <xdr:row>98</xdr:row>
      <xdr:rowOff>81077</xdr:rowOff>
    </xdr:to>
    <xdr:sp macro="" textlink="">
      <xdr:nvSpPr>
        <xdr:cNvPr id="688" name="フローチャート : 判断 687"/>
        <xdr:cNvSpPr/>
      </xdr:nvSpPr>
      <xdr:spPr>
        <a:xfrm>
          <a:off x="13652500" y="1678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72204</xdr:rowOff>
    </xdr:from>
    <xdr:ext cx="534377" cy="259045"/>
    <xdr:sp macro="" textlink="">
      <xdr:nvSpPr>
        <xdr:cNvPr id="689" name="テキスト ボックス 688"/>
        <xdr:cNvSpPr txBox="1"/>
      </xdr:nvSpPr>
      <xdr:spPr>
        <a:xfrm>
          <a:off x="13436111" y="1687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22,052</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14322</xdr:rowOff>
    </xdr:from>
    <xdr:to>
      <xdr:col>18</xdr:col>
      <xdr:colOff>492125</xdr:colOff>
      <xdr:row>98</xdr:row>
      <xdr:rowOff>115922</xdr:rowOff>
    </xdr:to>
    <xdr:sp macro="" textlink="">
      <xdr:nvSpPr>
        <xdr:cNvPr id="690" name="フローチャート : 判断 689"/>
        <xdr:cNvSpPr/>
      </xdr:nvSpPr>
      <xdr:spPr>
        <a:xfrm>
          <a:off x="12763500" y="1681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107049</xdr:rowOff>
    </xdr:from>
    <xdr:ext cx="534377" cy="259045"/>
    <xdr:sp macro="" textlink="">
      <xdr:nvSpPr>
        <xdr:cNvPr id="691" name="テキスト ボックス 690"/>
        <xdr:cNvSpPr txBox="1"/>
      </xdr:nvSpPr>
      <xdr:spPr>
        <a:xfrm>
          <a:off x="12547111" y="1690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18,851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170608</xdr:rowOff>
    </xdr:from>
    <xdr:to>
      <xdr:col>23</xdr:col>
      <xdr:colOff>568325</xdr:colOff>
      <xdr:row>95</xdr:row>
      <xdr:rowOff>100758</xdr:rowOff>
    </xdr:to>
    <xdr:sp macro="" textlink="">
      <xdr:nvSpPr>
        <xdr:cNvPr id="697" name="円/楕円 696"/>
        <xdr:cNvSpPr/>
      </xdr:nvSpPr>
      <xdr:spPr>
        <a:xfrm>
          <a:off x="16268700" y="1628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22035</xdr:rowOff>
    </xdr:from>
    <xdr:ext cx="534377" cy="259045"/>
    <xdr:sp macro="" textlink="">
      <xdr:nvSpPr>
        <xdr:cNvPr id="698" name="積立金該当値テキスト"/>
        <xdr:cNvSpPr txBox="1"/>
      </xdr:nvSpPr>
      <xdr:spPr>
        <a:xfrm>
          <a:off x="16370300" y="1613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67,494</a:t>
          </a:r>
          <a:endParaRPr kumimoji="1" lang="ja-JP" altLang="en-US" sz="1000" b="1">
            <a:solidFill>
              <a:srgbClr val="FF0000"/>
            </a:solidFill>
            <a:latin typeface="ＭＳ Ｐゴシック"/>
          </a:endParaRPr>
        </a:p>
      </xdr:txBody>
    </xdr:sp>
    <xdr:clientData/>
  </xdr:oneCellAnchor>
  <xdr:twoCellAnchor>
    <xdr:from>
      <xdr:col>22</xdr:col>
      <xdr:colOff>314325</xdr:colOff>
      <xdr:row>90</xdr:row>
      <xdr:rowOff>6452</xdr:rowOff>
    </xdr:from>
    <xdr:to>
      <xdr:col>22</xdr:col>
      <xdr:colOff>415925</xdr:colOff>
      <xdr:row>90</xdr:row>
      <xdr:rowOff>108052</xdr:rowOff>
    </xdr:to>
    <xdr:sp macro="" textlink="">
      <xdr:nvSpPr>
        <xdr:cNvPr id="699" name="円/楕円 698"/>
        <xdr:cNvSpPr/>
      </xdr:nvSpPr>
      <xdr:spPr>
        <a:xfrm>
          <a:off x="15430500" y="1543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88</xdr:row>
      <xdr:rowOff>124579</xdr:rowOff>
    </xdr:from>
    <xdr:ext cx="599010" cy="259045"/>
    <xdr:sp macro="" textlink="">
      <xdr:nvSpPr>
        <xdr:cNvPr id="700" name="テキスト ボックス 699"/>
        <xdr:cNvSpPr txBox="1"/>
      </xdr:nvSpPr>
      <xdr:spPr>
        <a:xfrm>
          <a:off x="15181794" y="15212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145,574</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103508</xdr:rowOff>
    </xdr:from>
    <xdr:to>
      <xdr:col>21</xdr:col>
      <xdr:colOff>212725</xdr:colOff>
      <xdr:row>94</xdr:row>
      <xdr:rowOff>33658</xdr:rowOff>
    </xdr:to>
    <xdr:sp macro="" textlink="">
      <xdr:nvSpPr>
        <xdr:cNvPr id="701" name="円/楕円 700"/>
        <xdr:cNvSpPr/>
      </xdr:nvSpPr>
      <xdr:spPr>
        <a:xfrm>
          <a:off x="14541500" y="1604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50185</xdr:rowOff>
    </xdr:from>
    <xdr:ext cx="534377" cy="259045"/>
    <xdr:sp macro="" textlink="">
      <xdr:nvSpPr>
        <xdr:cNvPr id="702" name="テキスト ボックス 701"/>
        <xdr:cNvSpPr txBox="1"/>
      </xdr:nvSpPr>
      <xdr:spPr>
        <a:xfrm>
          <a:off x="14325111" y="1582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89,408</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115222</xdr:rowOff>
    </xdr:from>
    <xdr:to>
      <xdr:col>20</xdr:col>
      <xdr:colOff>9525</xdr:colOff>
      <xdr:row>93</xdr:row>
      <xdr:rowOff>45372</xdr:rowOff>
    </xdr:to>
    <xdr:sp macro="" textlink="">
      <xdr:nvSpPr>
        <xdr:cNvPr id="703" name="円/楕円 702"/>
        <xdr:cNvSpPr/>
      </xdr:nvSpPr>
      <xdr:spPr>
        <a:xfrm>
          <a:off x="13652500" y="1588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91</xdr:row>
      <xdr:rowOff>61899</xdr:rowOff>
    </xdr:from>
    <xdr:ext cx="599010" cy="259045"/>
    <xdr:sp macro="" textlink="">
      <xdr:nvSpPr>
        <xdr:cNvPr id="704" name="テキスト ボックス 703"/>
        <xdr:cNvSpPr txBox="1"/>
      </xdr:nvSpPr>
      <xdr:spPr>
        <a:xfrm>
          <a:off x="13403794" y="15663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104,082</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102615</xdr:rowOff>
    </xdr:from>
    <xdr:to>
      <xdr:col>18</xdr:col>
      <xdr:colOff>492125</xdr:colOff>
      <xdr:row>94</xdr:row>
      <xdr:rowOff>32765</xdr:rowOff>
    </xdr:to>
    <xdr:sp macro="" textlink="">
      <xdr:nvSpPr>
        <xdr:cNvPr id="705" name="円/楕円 704"/>
        <xdr:cNvSpPr/>
      </xdr:nvSpPr>
      <xdr:spPr>
        <a:xfrm>
          <a:off x="12763500" y="1604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49292</xdr:rowOff>
    </xdr:from>
    <xdr:ext cx="534377" cy="259045"/>
    <xdr:sp macro="" textlink="">
      <xdr:nvSpPr>
        <xdr:cNvPr id="706" name="テキスト ボックス 705"/>
        <xdr:cNvSpPr txBox="1"/>
      </xdr:nvSpPr>
      <xdr:spPr>
        <a:xfrm>
          <a:off x="12547111" y="1582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89,490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20" name="テキスト ボックス 71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107848</xdr:rowOff>
    </xdr:from>
    <xdr:to>
      <xdr:col>32</xdr:col>
      <xdr:colOff>186689</xdr:colOff>
      <xdr:row>39</xdr:row>
      <xdr:rowOff>44450</xdr:rowOff>
    </xdr:to>
    <xdr:cxnSp macro="">
      <xdr:nvCxnSpPr>
        <xdr:cNvPr id="730" name="直線コネクタ 729"/>
        <xdr:cNvCxnSpPr/>
      </xdr:nvCxnSpPr>
      <xdr:spPr>
        <a:xfrm flipV="1">
          <a:off x="22159595" y="5422798"/>
          <a:ext cx="1269" cy="1308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54525</xdr:rowOff>
    </xdr:from>
    <xdr:ext cx="534377" cy="259045"/>
    <xdr:sp macro="" textlink="">
      <xdr:nvSpPr>
        <xdr:cNvPr id="733" name="投資及び出資金最大値テキスト"/>
        <xdr:cNvSpPr txBox="1"/>
      </xdr:nvSpPr>
      <xdr:spPr>
        <a:xfrm>
          <a:off x="22212300" y="519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34,336</a:t>
          </a:r>
          <a:endParaRPr kumimoji="1" lang="ja-JP" altLang="en-US" sz="1000" b="1">
            <a:latin typeface="ＭＳ Ｐゴシック"/>
          </a:endParaRPr>
        </a:p>
      </xdr:txBody>
    </xdr:sp>
    <xdr:clientData/>
  </xdr:oneCellAnchor>
  <xdr:twoCellAnchor>
    <xdr:from>
      <xdr:col>32</xdr:col>
      <xdr:colOff>98425</xdr:colOff>
      <xdr:row>31</xdr:row>
      <xdr:rowOff>107848</xdr:rowOff>
    </xdr:from>
    <xdr:to>
      <xdr:col>32</xdr:col>
      <xdr:colOff>276225</xdr:colOff>
      <xdr:row>31</xdr:row>
      <xdr:rowOff>107848</xdr:rowOff>
    </xdr:to>
    <xdr:cxnSp macro="">
      <xdr:nvCxnSpPr>
        <xdr:cNvPr id="734" name="直線コネクタ 733"/>
        <xdr:cNvCxnSpPr/>
      </xdr:nvCxnSpPr>
      <xdr:spPr>
        <a:xfrm>
          <a:off x="22072600" y="542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35192</xdr:rowOff>
    </xdr:from>
    <xdr:to>
      <xdr:col>32</xdr:col>
      <xdr:colOff>187325</xdr:colOff>
      <xdr:row>37</xdr:row>
      <xdr:rowOff>114173</xdr:rowOff>
    </xdr:to>
    <xdr:cxnSp macro="">
      <xdr:nvCxnSpPr>
        <xdr:cNvPr id="735" name="直線コネクタ 734"/>
        <xdr:cNvCxnSpPr/>
      </xdr:nvCxnSpPr>
      <xdr:spPr>
        <a:xfrm>
          <a:off x="21323300" y="6378842"/>
          <a:ext cx="838200" cy="7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23893</xdr:rowOff>
    </xdr:from>
    <xdr:ext cx="469744" cy="259045"/>
    <xdr:sp macro="" textlink="">
      <xdr:nvSpPr>
        <xdr:cNvPr id="736" name="投資及び出資金平均値テキスト"/>
        <xdr:cNvSpPr txBox="1"/>
      </xdr:nvSpPr>
      <xdr:spPr>
        <a:xfrm>
          <a:off x="22212300" y="6538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45466</xdr:rowOff>
    </xdr:from>
    <xdr:to>
      <xdr:col>32</xdr:col>
      <xdr:colOff>238125</xdr:colOff>
      <xdr:row>38</xdr:row>
      <xdr:rowOff>147066</xdr:rowOff>
    </xdr:to>
    <xdr:sp macro="" textlink="">
      <xdr:nvSpPr>
        <xdr:cNvPr id="737" name="フローチャート : 判断 736"/>
        <xdr:cNvSpPr/>
      </xdr:nvSpPr>
      <xdr:spPr>
        <a:xfrm>
          <a:off x="221107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34</xdr:row>
      <xdr:rowOff>18961</xdr:rowOff>
    </xdr:from>
    <xdr:to>
      <xdr:col>31</xdr:col>
      <xdr:colOff>34925</xdr:colOff>
      <xdr:row>37</xdr:row>
      <xdr:rowOff>35192</xdr:rowOff>
    </xdr:to>
    <xdr:cxnSp macro="">
      <xdr:nvCxnSpPr>
        <xdr:cNvPr id="738" name="直線コネクタ 737"/>
        <xdr:cNvCxnSpPr/>
      </xdr:nvCxnSpPr>
      <xdr:spPr>
        <a:xfrm>
          <a:off x="20434300" y="5848261"/>
          <a:ext cx="889000" cy="53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59410</xdr:rowOff>
    </xdr:from>
    <xdr:to>
      <xdr:col>31</xdr:col>
      <xdr:colOff>85725</xdr:colOff>
      <xdr:row>38</xdr:row>
      <xdr:rowOff>161010</xdr:rowOff>
    </xdr:to>
    <xdr:sp macro="" textlink="">
      <xdr:nvSpPr>
        <xdr:cNvPr id="739" name="フローチャート : 判断 738"/>
        <xdr:cNvSpPr/>
      </xdr:nvSpPr>
      <xdr:spPr>
        <a:xfrm>
          <a:off x="21272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152137</xdr:rowOff>
    </xdr:from>
    <xdr:ext cx="469744" cy="259045"/>
    <xdr:sp macro="" textlink="">
      <xdr:nvSpPr>
        <xdr:cNvPr id="740" name="テキスト ボックス 739"/>
        <xdr:cNvSpPr txBox="1"/>
      </xdr:nvSpPr>
      <xdr:spPr>
        <a:xfrm>
          <a:off x="21088427" y="666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2,774</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18961</xdr:rowOff>
    </xdr:from>
    <xdr:to>
      <xdr:col>29</xdr:col>
      <xdr:colOff>517525</xdr:colOff>
      <xdr:row>34</xdr:row>
      <xdr:rowOff>38583</xdr:rowOff>
    </xdr:to>
    <xdr:cxnSp macro="">
      <xdr:nvCxnSpPr>
        <xdr:cNvPr id="741" name="直線コネクタ 740"/>
        <xdr:cNvCxnSpPr/>
      </xdr:nvCxnSpPr>
      <xdr:spPr>
        <a:xfrm flipV="1">
          <a:off x="19545300" y="5848261"/>
          <a:ext cx="8890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171120</xdr:rowOff>
    </xdr:from>
    <xdr:to>
      <xdr:col>29</xdr:col>
      <xdr:colOff>568325</xdr:colOff>
      <xdr:row>38</xdr:row>
      <xdr:rowOff>101270</xdr:rowOff>
    </xdr:to>
    <xdr:sp macro="" textlink="">
      <xdr:nvSpPr>
        <xdr:cNvPr id="742" name="フローチャート : 判断 741"/>
        <xdr:cNvSpPr/>
      </xdr:nvSpPr>
      <xdr:spPr>
        <a:xfrm>
          <a:off x="20383500" y="65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92397</xdr:rowOff>
    </xdr:from>
    <xdr:ext cx="469744" cy="259045"/>
    <xdr:sp macro="" textlink="">
      <xdr:nvSpPr>
        <xdr:cNvPr id="743" name="テキスト ボックス 742"/>
        <xdr:cNvSpPr txBox="1"/>
      </xdr:nvSpPr>
      <xdr:spPr>
        <a:xfrm>
          <a:off x="20199427" y="660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a:t>
          </a:r>
          <a:endParaRPr kumimoji="1" lang="ja-JP" altLang="en-US" sz="1000" b="1">
            <a:solidFill>
              <a:srgbClr val="000080"/>
            </a:solidFill>
            <a:latin typeface="ＭＳ Ｐゴシック"/>
          </a:endParaRPr>
        </a:p>
      </xdr:txBody>
    </xdr:sp>
    <xdr:clientData/>
  </xdr:oneCellAnchor>
  <xdr:twoCellAnchor>
    <xdr:from>
      <xdr:col>27</xdr:col>
      <xdr:colOff>111125</xdr:colOff>
      <xdr:row>34</xdr:row>
      <xdr:rowOff>38583</xdr:rowOff>
    </xdr:from>
    <xdr:to>
      <xdr:col>28</xdr:col>
      <xdr:colOff>314325</xdr:colOff>
      <xdr:row>34</xdr:row>
      <xdr:rowOff>114249</xdr:rowOff>
    </xdr:to>
    <xdr:cxnSp macro="">
      <xdr:nvCxnSpPr>
        <xdr:cNvPr id="744" name="直線コネクタ 743"/>
        <xdr:cNvCxnSpPr/>
      </xdr:nvCxnSpPr>
      <xdr:spPr>
        <a:xfrm flipV="1">
          <a:off x="18656300" y="5867883"/>
          <a:ext cx="889000" cy="7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150203</xdr:rowOff>
    </xdr:from>
    <xdr:to>
      <xdr:col>28</xdr:col>
      <xdr:colOff>365125</xdr:colOff>
      <xdr:row>38</xdr:row>
      <xdr:rowOff>80353</xdr:rowOff>
    </xdr:to>
    <xdr:sp macro="" textlink="">
      <xdr:nvSpPr>
        <xdr:cNvPr id="745" name="フローチャート : 判断 744"/>
        <xdr:cNvSpPr/>
      </xdr:nvSpPr>
      <xdr:spPr>
        <a:xfrm>
          <a:off x="19494500" y="64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71480</xdr:rowOff>
    </xdr:from>
    <xdr:ext cx="469744" cy="259045"/>
    <xdr:sp macro="" textlink="">
      <xdr:nvSpPr>
        <xdr:cNvPr id="746" name="テキスト ボックス 745"/>
        <xdr:cNvSpPr txBox="1"/>
      </xdr:nvSpPr>
      <xdr:spPr>
        <a:xfrm>
          <a:off x="19310427" y="6586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165176</xdr:rowOff>
    </xdr:from>
    <xdr:to>
      <xdr:col>27</xdr:col>
      <xdr:colOff>161925</xdr:colOff>
      <xdr:row>38</xdr:row>
      <xdr:rowOff>95326</xdr:rowOff>
    </xdr:to>
    <xdr:sp macro="" textlink="">
      <xdr:nvSpPr>
        <xdr:cNvPr id="747" name="フローチャート : 判断 746"/>
        <xdr:cNvSpPr/>
      </xdr:nvSpPr>
      <xdr:spPr>
        <a:xfrm>
          <a:off x="18605500" y="650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86453</xdr:rowOff>
    </xdr:from>
    <xdr:ext cx="469744" cy="259045"/>
    <xdr:sp macro="" textlink="">
      <xdr:nvSpPr>
        <xdr:cNvPr id="748" name="テキスト ボックス 747"/>
        <xdr:cNvSpPr txBox="1"/>
      </xdr:nvSpPr>
      <xdr:spPr>
        <a:xfrm>
          <a:off x="18421427" y="660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63373</xdr:rowOff>
    </xdr:from>
    <xdr:to>
      <xdr:col>32</xdr:col>
      <xdr:colOff>238125</xdr:colOff>
      <xdr:row>37</xdr:row>
      <xdr:rowOff>164973</xdr:rowOff>
    </xdr:to>
    <xdr:sp macro="" textlink="">
      <xdr:nvSpPr>
        <xdr:cNvPr id="754" name="円/楕円 753"/>
        <xdr:cNvSpPr/>
      </xdr:nvSpPr>
      <xdr:spPr>
        <a:xfrm>
          <a:off x="22110700" y="64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86250</xdr:rowOff>
    </xdr:from>
    <xdr:ext cx="469744" cy="259045"/>
    <xdr:sp macro="" textlink="">
      <xdr:nvSpPr>
        <xdr:cNvPr id="755" name="投資及び出資金該当値テキスト"/>
        <xdr:cNvSpPr txBox="1"/>
      </xdr:nvSpPr>
      <xdr:spPr>
        <a:xfrm>
          <a:off x="22212300" y="6258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7,170</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155842</xdr:rowOff>
    </xdr:from>
    <xdr:to>
      <xdr:col>31</xdr:col>
      <xdr:colOff>85725</xdr:colOff>
      <xdr:row>37</xdr:row>
      <xdr:rowOff>85992</xdr:rowOff>
    </xdr:to>
    <xdr:sp macro="" textlink="">
      <xdr:nvSpPr>
        <xdr:cNvPr id="756" name="円/楕円 755"/>
        <xdr:cNvSpPr/>
      </xdr:nvSpPr>
      <xdr:spPr>
        <a:xfrm>
          <a:off x="21272500" y="632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102519</xdr:rowOff>
    </xdr:from>
    <xdr:ext cx="469744" cy="259045"/>
    <xdr:sp macro="" textlink="">
      <xdr:nvSpPr>
        <xdr:cNvPr id="757" name="テキスト ボックス 756"/>
        <xdr:cNvSpPr txBox="1"/>
      </xdr:nvSpPr>
      <xdr:spPr>
        <a:xfrm>
          <a:off x="21088427" y="6103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9,243</a:t>
          </a:r>
          <a:endParaRPr kumimoji="1" lang="ja-JP" altLang="en-US" sz="1000" b="1">
            <a:solidFill>
              <a:srgbClr val="FF0000"/>
            </a:solidFill>
            <a:latin typeface="ＭＳ Ｐゴシック"/>
          </a:endParaRPr>
        </a:p>
      </xdr:txBody>
    </xdr:sp>
    <xdr:clientData/>
  </xdr:oneCellAnchor>
  <xdr:twoCellAnchor>
    <xdr:from>
      <xdr:col>29</xdr:col>
      <xdr:colOff>466725</xdr:colOff>
      <xdr:row>33</xdr:row>
      <xdr:rowOff>139611</xdr:rowOff>
    </xdr:from>
    <xdr:to>
      <xdr:col>29</xdr:col>
      <xdr:colOff>568325</xdr:colOff>
      <xdr:row>34</xdr:row>
      <xdr:rowOff>69761</xdr:rowOff>
    </xdr:to>
    <xdr:sp macro="" textlink="">
      <xdr:nvSpPr>
        <xdr:cNvPr id="758" name="円/楕円 757"/>
        <xdr:cNvSpPr/>
      </xdr:nvSpPr>
      <xdr:spPr>
        <a:xfrm>
          <a:off x="20383500" y="579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32</xdr:row>
      <xdr:rowOff>86288</xdr:rowOff>
    </xdr:from>
    <xdr:ext cx="534377" cy="259045"/>
    <xdr:sp macro="" textlink="">
      <xdr:nvSpPr>
        <xdr:cNvPr id="759" name="テキスト ボックス 758"/>
        <xdr:cNvSpPr txBox="1"/>
      </xdr:nvSpPr>
      <xdr:spPr>
        <a:xfrm>
          <a:off x="20167111" y="557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23,169</a:t>
          </a:r>
          <a:endParaRPr kumimoji="1" lang="ja-JP" altLang="en-US" sz="1000" b="1">
            <a:solidFill>
              <a:srgbClr val="FF0000"/>
            </a:solidFill>
            <a:latin typeface="ＭＳ Ｐゴシック"/>
          </a:endParaRPr>
        </a:p>
      </xdr:txBody>
    </xdr:sp>
    <xdr:clientData/>
  </xdr:oneCellAnchor>
  <xdr:twoCellAnchor>
    <xdr:from>
      <xdr:col>28</xdr:col>
      <xdr:colOff>263525</xdr:colOff>
      <xdr:row>33</xdr:row>
      <xdr:rowOff>159233</xdr:rowOff>
    </xdr:from>
    <xdr:to>
      <xdr:col>28</xdr:col>
      <xdr:colOff>365125</xdr:colOff>
      <xdr:row>34</xdr:row>
      <xdr:rowOff>89383</xdr:rowOff>
    </xdr:to>
    <xdr:sp macro="" textlink="">
      <xdr:nvSpPr>
        <xdr:cNvPr id="760" name="円/楕円 759"/>
        <xdr:cNvSpPr/>
      </xdr:nvSpPr>
      <xdr:spPr>
        <a:xfrm>
          <a:off x="19494500" y="581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32</xdr:row>
      <xdr:rowOff>105910</xdr:rowOff>
    </xdr:from>
    <xdr:ext cx="534377" cy="259045"/>
    <xdr:sp macro="" textlink="">
      <xdr:nvSpPr>
        <xdr:cNvPr id="761" name="テキスト ボックス 760"/>
        <xdr:cNvSpPr txBox="1"/>
      </xdr:nvSpPr>
      <xdr:spPr>
        <a:xfrm>
          <a:off x="19278111" y="559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22,654</a:t>
          </a:r>
          <a:endParaRPr kumimoji="1" lang="ja-JP" altLang="en-US" sz="1000" b="1">
            <a:solidFill>
              <a:srgbClr val="FF0000"/>
            </a:solidFill>
            <a:latin typeface="ＭＳ Ｐゴシック"/>
          </a:endParaRPr>
        </a:p>
      </xdr:txBody>
    </xdr:sp>
    <xdr:clientData/>
  </xdr:oneCellAnchor>
  <xdr:twoCellAnchor>
    <xdr:from>
      <xdr:col>27</xdr:col>
      <xdr:colOff>60325</xdr:colOff>
      <xdr:row>34</xdr:row>
      <xdr:rowOff>63449</xdr:rowOff>
    </xdr:from>
    <xdr:to>
      <xdr:col>27</xdr:col>
      <xdr:colOff>161925</xdr:colOff>
      <xdr:row>34</xdr:row>
      <xdr:rowOff>165049</xdr:rowOff>
    </xdr:to>
    <xdr:sp macro="" textlink="">
      <xdr:nvSpPr>
        <xdr:cNvPr id="762" name="円/楕円 761"/>
        <xdr:cNvSpPr/>
      </xdr:nvSpPr>
      <xdr:spPr>
        <a:xfrm>
          <a:off x="18605500" y="589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33</xdr:row>
      <xdr:rowOff>10126</xdr:rowOff>
    </xdr:from>
    <xdr:ext cx="534377" cy="259045"/>
    <xdr:sp macro="" textlink="">
      <xdr:nvSpPr>
        <xdr:cNvPr id="763" name="テキスト ボックス 762"/>
        <xdr:cNvSpPr txBox="1"/>
      </xdr:nvSpPr>
      <xdr:spPr>
        <a:xfrm>
          <a:off x="18389111" y="566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20,668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74" name="直線コネクタ 77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5" name="テキスト ボックス 77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6" name="直線コネクタ 77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77" name="テキスト ボックス 77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8" name="直線コネクタ 77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9" name="テキスト ボックス 77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0" name="直線コネクタ 77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81" name="テキスト ボックス 78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2" name="直線コネクタ 78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83" name="テキスト ボックス 78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84" name="直線コネクタ 78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85" name="テキスト ボックス 78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28666</xdr:rowOff>
    </xdr:from>
    <xdr:to>
      <xdr:col>32</xdr:col>
      <xdr:colOff>186689</xdr:colOff>
      <xdr:row>59</xdr:row>
      <xdr:rowOff>98878</xdr:rowOff>
    </xdr:to>
    <xdr:cxnSp macro="">
      <xdr:nvCxnSpPr>
        <xdr:cNvPr id="789" name="直線コネクタ 788"/>
        <xdr:cNvCxnSpPr/>
      </xdr:nvCxnSpPr>
      <xdr:spPr>
        <a:xfrm flipV="1">
          <a:off x="22159595" y="8772616"/>
          <a:ext cx="1269" cy="144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9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1" name="直線コネクタ 79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146793</xdr:rowOff>
    </xdr:from>
    <xdr:ext cx="534377" cy="259045"/>
    <xdr:sp macro="" textlink="">
      <xdr:nvSpPr>
        <xdr:cNvPr id="792" name="貸付金最大値テキスト"/>
        <xdr:cNvSpPr txBox="1"/>
      </xdr:nvSpPr>
      <xdr:spPr>
        <a:xfrm>
          <a:off x="22212300" y="854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44,150</a:t>
          </a:r>
          <a:endParaRPr kumimoji="1" lang="ja-JP" altLang="en-US" sz="1000" b="1">
            <a:latin typeface="ＭＳ Ｐゴシック"/>
          </a:endParaRPr>
        </a:p>
      </xdr:txBody>
    </xdr:sp>
    <xdr:clientData/>
  </xdr:oneCellAnchor>
  <xdr:twoCellAnchor>
    <xdr:from>
      <xdr:col>32</xdr:col>
      <xdr:colOff>98425</xdr:colOff>
      <xdr:row>51</xdr:row>
      <xdr:rowOff>28666</xdr:rowOff>
    </xdr:from>
    <xdr:to>
      <xdr:col>32</xdr:col>
      <xdr:colOff>276225</xdr:colOff>
      <xdr:row>51</xdr:row>
      <xdr:rowOff>28666</xdr:rowOff>
    </xdr:to>
    <xdr:cxnSp macro="">
      <xdr:nvCxnSpPr>
        <xdr:cNvPr id="793" name="直線コネクタ 792"/>
        <xdr:cNvCxnSpPr/>
      </xdr:nvCxnSpPr>
      <xdr:spPr>
        <a:xfrm>
          <a:off x="22072600" y="877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154886</xdr:rowOff>
    </xdr:from>
    <xdr:to>
      <xdr:col>32</xdr:col>
      <xdr:colOff>187325</xdr:colOff>
      <xdr:row>57</xdr:row>
      <xdr:rowOff>167981</xdr:rowOff>
    </xdr:to>
    <xdr:cxnSp macro="">
      <xdr:nvCxnSpPr>
        <xdr:cNvPr id="794" name="直線コネクタ 793"/>
        <xdr:cNvCxnSpPr/>
      </xdr:nvCxnSpPr>
      <xdr:spPr>
        <a:xfrm flipV="1">
          <a:off x="21323300" y="9927536"/>
          <a:ext cx="838200" cy="1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15010</xdr:rowOff>
    </xdr:from>
    <xdr:ext cx="469744" cy="259045"/>
    <xdr:sp macro="" textlink="">
      <xdr:nvSpPr>
        <xdr:cNvPr id="795" name="貸付金平均値テキスト"/>
        <xdr:cNvSpPr txBox="1"/>
      </xdr:nvSpPr>
      <xdr:spPr>
        <a:xfrm>
          <a:off x="22212300" y="9959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36583</xdr:rowOff>
    </xdr:from>
    <xdr:to>
      <xdr:col>32</xdr:col>
      <xdr:colOff>238125</xdr:colOff>
      <xdr:row>58</xdr:row>
      <xdr:rowOff>138183</xdr:rowOff>
    </xdr:to>
    <xdr:sp macro="" textlink="">
      <xdr:nvSpPr>
        <xdr:cNvPr id="796" name="フローチャート : 判断 795"/>
        <xdr:cNvSpPr/>
      </xdr:nvSpPr>
      <xdr:spPr>
        <a:xfrm>
          <a:off x="221107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167981</xdr:rowOff>
    </xdr:from>
    <xdr:to>
      <xdr:col>31</xdr:col>
      <xdr:colOff>34925</xdr:colOff>
      <xdr:row>58</xdr:row>
      <xdr:rowOff>8582</xdr:rowOff>
    </xdr:to>
    <xdr:cxnSp macro="">
      <xdr:nvCxnSpPr>
        <xdr:cNvPr id="797" name="直線コネクタ 796"/>
        <xdr:cNvCxnSpPr/>
      </xdr:nvCxnSpPr>
      <xdr:spPr>
        <a:xfrm flipV="1">
          <a:off x="20434300" y="9940631"/>
          <a:ext cx="889000" cy="1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10261</xdr:rowOff>
    </xdr:from>
    <xdr:to>
      <xdr:col>31</xdr:col>
      <xdr:colOff>85725</xdr:colOff>
      <xdr:row>58</xdr:row>
      <xdr:rowOff>111861</xdr:rowOff>
    </xdr:to>
    <xdr:sp macro="" textlink="">
      <xdr:nvSpPr>
        <xdr:cNvPr id="798" name="フローチャート : 判断 797"/>
        <xdr:cNvSpPr/>
      </xdr:nvSpPr>
      <xdr:spPr>
        <a:xfrm>
          <a:off x="21272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102988</xdr:rowOff>
    </xdr:from>
    <xdr:ext cx="469744" cy="259045"/>
    <xdr:sp macro="" textlink="">
      <xdr:nvSpPr>
        <xdr:cNvPr id="799" name="テキスト ボックス 798"/>
        <xdr:cNvSpPr txBox="1"/>
      </xdr:nvSpPr>
      <xdr:spPr>
        <a:xfrm>
          <a:off x="21088427" y="1004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8582</xdr:rowOff>
    </xdr:from>
    <xdr:to>
      <xdr:col>29</xdr:col>
      <xdr:colOff>517525</xdr:colOff>
      <xdr:row>58</xdr:row>
      <xdr:rowOff>27392</xdr:rowOff>
    </xdr:to>
    <xdr:cxnSp macro="">
      <xdr:nvCxnSpPr>
        <xdr:cNvPr id="800" name="直線コネクタ 799"/>
        <xdr:cNvCxnSpPr/>
      </xdr:nvCxnSpPr>
      <xdr:spPr>
        <a:xfrm flipV="1">
          <a:off x="19545300" y="9952682"/>
          <a:ext cx="889000" cy="1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96770</xdr:rowOff>
    </xdr:from>
    <xdr:to>
      <xdr:col>29</xdr:col>
      <xdr:colOff>568325</xdr:colOff>
      <xdr:row>58</xdr:row>
      <xdr:rowOff>26920</xdr:rowOff>
    </xdr:to>
    <xdr:sp macro="" textlink="">
      <xdr:nvSpPr>
        <xdr:cNvPr id="801" name="フローチャート : 判断 800"/>
        <xdr:cNvSpPr/>
      </xdr:nvSpPr>
      <xdr:spPr>
        <a:xfrm>
          <a:off x="20383500" y="986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43447</xdr:rowOff>
    </xdr:from>
    <xdr:ext cx="469744" cy="259045"/>
    <xdr:sp macro="" textlink="">
      <xdr:nvSpPr>
        <xdr:cNvPr id="802" name="テキスト ボックス 801"/>
        <xdr:cNvSpPr txBox="1"/>
      </xdr:nvSpPr>
      <xdr:spPr>
        <a:xfrm>
          <a:off x="20199427" y="964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9,009</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43852</xdr:rowOff>
    </xdr:from>
    <xdr:to>
      <xdr:col>28</xdr:col>
      <xdr:colOff>314325</xdr:colOff>
      <xdr:row>58</xdr:row>
      <xdr:rowOff>27392</xdr:rowOff>
    </xdr:to>
    <xdr:cxnSp macro="">
      <xdr:nvCxnSpPr>
        <xdr:cNvPr id="803" name="直線コネクタ 802"/>
        <xdr:cNvCxnSpPr/>
      </xdr:nvCxnSpPr>
      <xdr:spPr>
        <a:xfrm>
          <a:off x="18656300" y="9816502"/>
          <a:ext cx="889000" cy="15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120348</xdr:rowOff>
    </xdr:from>
    <xdr:to>
      <xdr:col>28</xdr:col>
      <xdr:colOff>365125</xdr:colOff>
      <xdr:row>58</xdr:row>
      <xdr:rowOff>50498</xdr:rowOff>
    </xdr:to>
    <xdr:sp macro="" textlink="">
      <xdr:nvSpPr>
        <xdr:cNvPr id="804" name="フローチャート : 判断 803"/>
        <xdr:cNvSpPr/>
      </xdr:nvSpPr>
      <xdr:spPr>
        <a:xfrm>
          <a:off x="19494500" y="989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67025</xdr:rowOff>
    </xdr:from>
    <xdr:ext cx="469744" cy="259045"/>
    <xdr:sp macro="" textlink="">
      <xdr:nvSpPr>
        <xdr:cNvPr id="805" name="テキスト ボックス 804"/>
        <xdr:cNvSpPr txBox="1"/>
      </xdr:nvSpPr>
      <xdr:spPr>
        <a:xfrm>
          <a:off x="19310427" y="966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8,287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35734</xdr:rowOff>
    </xdr:from>
    <xdr:to>
      <xdr:col>27</xdr:col>
      <xdr:colOff>161925</xdr:colOff>
      <xdr:row>57</xdr:row>
      <xdr:rowOff>137334</xdr:rowOff>
    </xdr:to>
    <xdr:sp macro="" textlink="">
      <xdr:nvSpPr>
        <xdr:cNvPr id="806" name="フローチャート : 判断 805"/>
        <xdr:cNvSpPr/>
      </xdr:nvSpPr>
      <xdr:spPr>
        <a:xfrm>
          <a:off x="18605500" y="980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57</xdr:row>
      <xdr:rowOff>128461</xdr:rowOff>
    </xdr:from>
    <xdr:ext cx="534377" cy="259045"/>
    <xdr:sp macro="" textlink="">
      <xdr:nvSpPr>
        <xdr:cNvPr id="807" name="テキスト ボックス 806"/>
        <xdr:cNvSpPr txBox="1"/>
      </xdr:nvSpPr>
      <xdr:spPr>
        <a:xfrm>
          <a:off x="18389111" y="990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10,878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104086</xdr:rowOff>
    </xdr:from>
    <xdr:to>
      <xdr:col>32</xdr:col>
      <xdr:colOff>238125</xdr:colOff>
      <xdr:row>58</xdr:row>
      <xdr:rowOff>34236</xdr:rowOff>
    </xdr:to>
    <xdr:sp macro="" textlink="">
      <xdr:nvSpPr>
        <xdr:cNvPr id="813" name="円/楕円 812"/>
        <xdr:cNvSpPr/>
      </xdr:nvSpPr>
      <xdr:spPr>
        <a:xfrm>
          <a:off x="22110700" y="987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126963</xdr:rowOff>
    </xdr:from>
    <xdr:ext cx="469744" cy="259045"/>
    <xdr:sp macro="" textlink="">
      <xdr:nvSpPr>
        <xdr:cNvPr id="814" name="貸付金該当値テキスト"/>
        <xdr:cNvSpPr txBox="1"/>
      </xdr:nvSpPr>
      <xdr:spPr>
        <a:xfrm>
          <a:off x="22212300" y="9728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8,785</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117181</xdr:rowOff>
    </xdr:from>
    <xdr:to>
      <xdr:col>31</xdr:col>
      <xdr:colOff>85725</xdr:colOff>
      <xdr:row>58</xdr:row>
      <xdr:rowOff>47331</xdr:rowOff>
    </xdr:to>
    <xdr:sp macro="" textlink="">
      <xdr:nvSpPr>
        <xdr:cNvPr id="815" name="円/楕円 814"/>
        <xdr:cNvSpPr/>
      </xdr:nvSpPr>
      <xdr:spPr>
        <a:xfrm>
          <a:off x="21272500" y="988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63858</xdr:rowOff>
    </xdr:from>
    <xdr:ext cx="469744" cy="259045"/>
    <xdr:sp macro="" textlink="">
      <xdr:nvSpPr>
        <xdr:cNvPr id="816" name="テキスト ボックス 815"/>
        <xdr:cNvSpPr txBox="1"/>
      </xdr:nvSpPr>
      <xdr:spPr>
        <a:xfrm>
          <a:off x="21088427" y="966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8,384</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129232</xdr:rowOff>
    </xdr:from>
    <xdr:to>
      <xdr:col>29</xdr:col>
      <xdr:colOff>568325</xdr:colOff>
      <xdr:row>58</xdr:row>
      <xdr:rowOff>59382</xdr:rowOff>
    </xdr:to>
    <xdr:sp macro="" textlink="">
      <xdr:nvSpPr>
        <xdr:cNvPr id="817" name="円/楕円 816"/>
        <xdr:cNvSpPr/>
      </xdr:nvSpPr>
      <xdr:spPr>
        <a:xfrm>
          <a:off x="20383500" y="990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50509</xdr:rowOff>
    </xdr:from>
    <xdr:ext cx="469744" cy="259045"/>
    <xdr:sp macro="" textlink="">
      <xdr:nvSpPr>
        <xdr:cNvPr id="818" name="テキスト ボックス 817"/>
        <xdr:cNvSpPr txBox="1"/>
      </xdr:nvSpPr>
      <xdr:spPr>
        <a:xfrm>
          <a:off x="20199427" y="999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8,015</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148042</xdr:rowOff>
    </xdr:from>
    <xdr:to>
      <xdr:col>28</xdr:col>
      <xdr:colOff>365125</xdr:colOff>
      <xdr:row>58</xdr:row>
      <xdr:rowOff>78192</xdr:rowOff>
    </xdr:to>
    <xdr:sp macro="" textlink="">
      <xdr:nvSpPr>
        <xdr:cNvPr id="819" name="円/楕円 818"/>
        <xdr:cNvSpPr/>
      </xdr:nvSpPr>
      <xdr:spPr>
        <a:xfrm>
          <a:off x="19494500" y="992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69319</xdr:rowOff>
    </xdr:from>
    <xdr:ext cx="469744" cy="259045"/>
    <xdr:sp macro="" textlink="">
      <xdr:nvSpPr>
        <xdr:cNvPr id="820" name="テキスト ボックス 819"/>
        <xdr:cNvSpPr txBox="1"/>
      </xdr:nvSpPr>
      <xdr:spPr>
        <a:xfrm>
          <a:off x="19310427" y="10013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7,439</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164502</xdr:rowOff>
    </xdr:from>
    <xdr:to>
      <xdr:col>27</xdr:col>
      <xdr:colOff>161925</xdr:colOff>
      <xdr:row>57</xdr:row>
      <xdr:rowOff>94652</xdr:rowOff>
    </xdr:to>
    <xdr:sp macro="" textlink="">
      <xdr:nvSpPr>
        <xdr:cNvPr id="821" name="円/楕円 820"/>
        <xdr:cNvSpPr/>
      </xdr:nvSpPr>
      <xdr:spPr>
        <a:xfrm>
          <a:off x="18605500" y="976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111179</xdr:rowOff>
    </xdr:from>
    <xdr:ext cx="534377" cy="259045"/>
    <xdr:sp macro="" textlink="">
      <xdr:nvSpPr>
        <xdr:cNvPr id="822" name="テキスト ボックス 821"/>
        <xdr:cNvSpPr txBox="1"/>
      </xdr:nvSpPr>
      <xdr:spPr>
        <a:xfrm>
          <a:off x="18389111" y="954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12,185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34" name="直線コネクタ 83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35" name="テキスト ボックス 83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36" name="直線コネクタ 83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37" name="テキスト ボックス 83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38" name="直線コネクタ 83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39" name="テキスト ボックス 83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40" name="直線コネクタ 83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41" name="テキスト ボックス 84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42" name="直線コネクタ 84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43" name="テキスト ボックス 84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44" name="直線コネクタ 84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45" name="テキスト ボックス 84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34751</xdr:rowOff>
    </xdr:from>
    <xdr:to>
      <xdr:col>32</xdr:col>
      <xdr:colOff>186689</xdr:colOff>
      <xdr:row>78</xdr:row>
      <xdr:rowOff>159218</xdr:rowOff>
    </xdr:to>
    <xdr:cxnSp macro="">
      <xdr:nvCxnSpPr>
        <xdr:cNvPr id="849" name="直線コネクタ 848"/>
        <xdr:cNvCxnSpPr/>
      </xdr:nvCxnSpPr>
      <xdr:spPr>
        <a:xfrm flipV="1">
          <a:off x="22159595" y="12036251"/>
          <a:ext cx="1269" cy="1496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163045</xdr:rowOff>
    </xdr:from>
    <xdr:ext cx="534377" cy="259045"/>
    <xdr:sp macro="" textlink="">
      <xdr:nvSpPr>
        <xdr:cNvPr id="850" name="繰出金最小値テキスト"/>
        <xdr:cNvSpPr txBox="1"/>
      </xdr:nvSpPr>
      <xdr:spPr>
        <a:xfrm>
          <a:off x="22212300" y="1353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40,207</a:t>
          </a:r>
          <a:endParaRPr kumimoji="1" lang="ja-JP" altLang="en-US" sz="1000" b="1">
            <a:latin typeface="ＭＳ Ｐゴシック"/>
          </a:endParaRPr>
        </a:p>
      </xdr:txBody>
    </xdr:sp>
    <xdr:clientData/>
  </xdr:oneCellAnchor>
  <xdr:twoCellAnchor>
    <xdr:from>
      <xdr:col>32</xdr:col>
      <xdr:colOff>98425</xdr:colOff>
      <xdr:row>78</xdr:row>
      <xdr:rowOff>159218</xdr:rowOff>
    </xdr:from>
    <xdr:to>
      <xdr:col>32</xdr:col>
      <xdr:colOff>276225</xdr:colOff>
      <xdr:row>78</xdr:row>
      <xdr:rowOff>159218</xdr:rowOff>
    </xdr:to>
    <xdr:cxnSp macro="">
      <xdr:nvCxnSpPr>
        <xdr:cNvPr id="851" name="直線コネクタ 850"/>
        <xdr:cNvCxnSpPr/>
      </xdr:nvCxnSpPr>
      <xdr:spPr>
        <a:xfrm>
          <a:off x="22072600" y="13532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152878</xdr:rowOff>
    </xdr:from>
    <xdr:ext cx="599010" cy="259045"/>
    <xdr:sp macro="" textlink="">
      <xdr:nvSpPr>
        <xdr:cNvPr id="852" name="繰出金最大値テキスト"/>
        <xdr:cNvSpPr txBox="1"/>
      </xdr:nvSpPr>
      <xdr:spPr>
        <a:xfrm>
          <a:off x="22212300" y="11811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177,641</a:t>
          </a:r>
          <a:endParaRPr kumimoji="1" lang="ja-JP" altLang="en-US" sz="1000" b="1">
            <a:latin typeface="ＭＳ Ｐゴシック"/>
          </a:endParaRPr>
        </a:p>
      </xdr:txBody>
    </xdr:sp>
    <xdr:clientData/>
  </xdr:oneCellAnchor>
  <xdr:twoCellAnchor>
    <xdr:from>
      <xdr:col>32</xdr:col>
      <xdr:colOff>98425</xdr:colOff>
      <xdr:row>70</xdr:row>
      <xdr:rowOff>34751</xdr:rowOff>
    </xdr:from>
    <xdr:to>
      <xdr:col>32</xdr:col>
      <xdr:colOff>276225</xdr:colOff>
      <xdr:row>70</xdr:row>
      <xdr:rowOff>34751</xdr:rowOff>
    </xdr:to>
    <xdr:cxnSp macro="">
      <xdr:nvCxnSpPr>
        <xdr:cNvPr id="853" name="直線コネクタ 852"/>
        <xdr:cNvCxnSpPr/>
      </xdr:nvCxnSpPr>
      <xdr:spPr>
        <a:xfrm>
          <a:off x="22072600" y="12036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70</xdr:row>
      <xdr:rowOff>34751</xdr:rowOff>
    </xdr:from>
    <xdr:to>
      <xdr:col>32</xdr:col>
      <xdr:colOff>187325</xdr:colOff>
      <xdr:row>73</xdr:row>
      <xdr:rowOff>71175</xdr:rowOff>
    </xdr:to>
    <xdr:cxnSp macro="">
      <xdr:nvCxnSpPr>
        <xdr:cNvPr id="854" name="直線コネクタ 853"/>
        <xdr:cNvCxnSpPr/>
      </xdr:nvCxnSpPr>
      <xdr:spPr>
        <a:xfrm flipV="1">
          <a:off x="21323300" y="12036251"/>
          <a:ext cx="838200" cy="55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44423</xdr:rowOff>
    </xdr:from>
    <xdr:ext cx="534377" cy="259045"/>
    <xdr:sp macro="" textlink="">
      <xdr:nvSpPr>
        <xdr:cNvPr id="855" name="繰出金平均値テキスト"/>
        <xdr:cNvSpPr txBox="1"/>
      </xdr:nvSpPr>
      <xdr:spPr>
        <a:xfrm>
          <a:off x="22212300" y="13246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59,854</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65996</xdr:rowOff>
    </xdr:from>
    <xdr:to>
      <xdr:col>32</xdr:col>
      <xdr:colOff>238125</xdr:colOff>
      <xdr:row>77</xdr:row>
      <xdr:rowOff>167596</xdr:rowOff>
    </xdr:to>
    <xdr:sp macro="" textlink="">
      <xdr:nvSpPr>
        <xdr:cNvPr id="856" name="フローチャート : 判断 855"/>
        <xdr:cNvSpPr/>
      </xdr:nvSpPr>
      <xdr:spPr>
        <a:xfrm>
          <a:off x="22110700" y="1326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170028</xdr:rowOff>
    </xdr:from>
    <xdr:to>
      <xdr:col>31</xdr:col>
      <xdr:colOff>34925</xdr:colOff>
      <xdr:row>73</xdr:row>
      <xdr:rowOff>71175</xdr:rowOff>
    </xdr:to>
    <xdr:cxnSp macro="">
      <xdr:nvCxnSpPr>
        <xdr:cNvPr id="857" name="直線コネクタ 856"/>
        <xdr:cNvCxnSpPr/>
      </xdr:nvCxnSpPr>
      <xdr:spPr>
        <a:xfrm>
          <a:off x="20434300" y="12514428"/>
          <a:ext cx="889000" cy="7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91360</xdr:rowOff>
    </xdr:from>
    <xdr:to>
      <xdr:col>31</xdr:col>
      <xdr:colOff>85725</xdr:colOff>
      <xdr:row>78</xdr:row>
      <xdr:rowOff>21510</xdr:rowOff>
    </xdr:to>
    <xdr:sp macro="" textlink="">
      <xdr:nvSpPr>
        <xdr:cNvPr id="858" name="フローチャート : 判断 857"/>
        <xdr:cNvSpPr/>
      </xdr:nvSpPr>
      <xdr:spPr>
        <a:xfrm>
          <a:off x="21272500" y="1329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12637</xdr:rowOff>
    </xdr:from>
    <xdr:ext cx="534377" cy="259045"/>
    <xdr:sp macro="" textlink="">
      <xdr:nvSpPr>
        <xdr:cNvPr id="859" name="テキスト ボックス 858"/>
        <xdr:cNvSpPr txBox="1"/>
      </xdr:nvSpPr>
      <xdr:spPr>
        <a:xfrm>
          <a:off x="21056111" y="1338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57,524</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170028</xdr:rowOff>
    </xdr:from>
    <xdr:to>
      <xdr:col>29</xdr:col>
      <xdr:colOff>517525</xdr:colOff>
      <xdr:row>73</xdr:row>
      <xdr:rowOff>56348</xdr:rowOff>
    </xdr:to>
    <xdr:cxnSp macro="">
      <xdr:nvCxnSpPr>
        <xdr:cNvPr id="860" name="直線コネクタ 859"/>
        <xdr:cNvCxnSpPr/>
      </xdr:nvCxnSpPr>
      <xdr:spPr>
        <a:xfrm flipV="1">
          <a:off x="19545300" y="12514428"/>
          <a:ext cx="889000" cy="5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165133</xdr:rowOff>
    </xdr:from>
    <xdr:to>
      <xdr:col>29</xdr:col>
      <xdr:colOff>568325</xdr:colOff>
      <xdr:row>77</xdr:row>
      <xdr:rowOff>95283</xdr:rowOff>
    </xdr:to>
    <xdr:sp macro="" textlink="">
      <xdr:nvSpPr>
        <xdr:cNvPr id="861" name="フローチャート : 判断 860"/>
        <xdr:cNvSpPr/>
      </xdr:nvSpPr>
      <xdr:spPr>
        <a:xfrm>
          <a:off x="20383500" y="1319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86410</xdr:rowOff>
    </xdr:from>
    <xdr:ext cx="534377" cy="259045"/>
    <xdr:sp macro="" textlink="">
      <xdr:nvSpPr>
        <xdr:cNvPr id="862" name="テキスト ボックス 861"/>
        <xdr:cNvSpPr txBox="1"/>
      </xdr:nvSpPr>
      <xdr:spPr>
        <a:xfrm>
          <a:off x="20167111" y="1328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66,497</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35644</xdr:rowOff>
    </xdr:from>
    <xdr:to>
      <xdr:col>28</xdr:col>
      <xdr:colOff>314325</xdr:colOff>
      <xdr:row>73</xdr:row>
      <xdr:rowOff>56348</xdr:rowOff>
    </xdr:to>
    <xdr:cxnSp macro="">
      <xdr:nvCxnSpPr>
        <xdr:cNvPr id="863" name="直線コネクタ 862"/>
        <xdr:cNvCxnSpPr/>
      </xdr:nvCxnSpPr>
      <xdr:spPr>
        <a:xfrm>
          <a:off x="18656300" y="12551494"/>
          <a:ext cx="889000" cy="2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35049</xdr:rowOff>
    </xdr:from>
    <xdr:to>
      <xdr:col>28</xdr:col>
      <xdr:colOff>365125</xdr:colOff>
      <xdr:row>77</xdr:row>
      <xdr:rowOff>136649</xdr:rowOff>
    </xdr:to>
    <xdr:sp macro="" textlink="">
      <xdr:nvSpPr>
        <xdr:cNvPr id="864" name="フローチャート : 判断 863"/>
        <xdr:cNvSpPr/>
      </xdr:nvSpPr>
      <xdr:spPr>
        <a:xfrm>
          <a:off x="19494500" y="13236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127776</xdr:rowOff>
    </xdr:from>
    <xdr:ext cx="534377" cy="259045"/>
    <xdr:sp macro="" textlink="">
      <xdr:nvSpPr>
        <xdr:cNvPr id="865" name="テキスト ボックス 864"/>
        <xdr:cNvSpPr txBox="1"/>
      </xdr:nvSpPr>
      <xdr:spPr>
        <a:xfrm>
          <a:off x="19278111" y="1332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62,697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38184</xdr:rowOff>
    </xdr:from>
    <xdr:to>
      <xdr:col>27</xdr:col>
      <xdr:colOff>161925</xdr:colOff>
      <xdr:row>77</xdr:row>
      <xdr:rowOff>139784</xdr:rowOff>
    </xdr:to>
    <xdr:sp macro="" textlink="">
      <xdr:nvSpPr>
        <xdr:cNvPr id="866" name="フローチャート : 判断 865"/>
        <xdr:cNvSpPr/>
      </xdr:nvSpPr>
      <xdr:spPr>
        <a:xfrm>
          <a:off x="18605500" y="1323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130911</xdr:rowOff>
    </xdr:from>
    <xdr:ext cx="534377" cy="259045"/>
    <xdr:sp macro="" textlink="">
      <xdr:nvSpPr>
        <xdr:cNvPr id="867" name="テキスト ボックス 866"/>
        <xdr:cNvSpPr txBox="1"/>
      </xdr:nvSpPr>
      <xdr:spPr>
        <a:xfrm>
          <a:off x="18389111" y="1333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69</xdr:row>
      <xdr:rowOff>155401</xdr:rowOff>
    </xdr:from>
    <xdr:to>
      <xdr:col>32</xdr:col>
      <xdr:colOff>238125</xdr:colOff>
      <xdr:row>70</xdr:row>
      <xdr:rowOff>85551</xdr:rowOff>
    </xdr:to>
    <xdr:sp macro="" textlink="">
      <xdr:nvSpPr>
        <xdr:cNvPr id="873" name="円/楕円 872"/>
        <xdr:cNvSpPr/>
      </xdr:nvSpPr>
      <xdr:spPr>
        <a:xfrm>
          <a:off x="22110700" y="1198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69</xdr:row>
      <xdr:rowOff>108428</xdr:rowOff>
    </xdr:from>
    <xdr:ext cx="599010" cy="259045"/>
    <xdr:sp macro="" textlink="">
      <xdr:nvSpPr>
        <xdr:cNvPr id="874" name="繰出金該当値テキスト"/>
        <xdr:cNvSpPr txBox="1"/>
      </xdr:nvSpPr>
      <xdr:spPr>
        <a:xfrm>
          <a:off x="22212300" y="11938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177,641</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20375</xdr:rowOff>
    </xdr:from>
    <xdr:to>
      <xdr:col>31</xdr:col>
      <xdr:colOff>85725</xdr:colOff>
      <xdr:row>73</xdr:row>
      <xdr:rowOff>121975</xdr:rowOff>
    </xdr:to>
    <xdr:sp macro="" textlink="">
      <xdr:nvSpPr>
        <xdr:cNvPr id="875" name="円/楕円 874"/>
        <xdr:cNvSpPr/>
      </xdr:nvSpPr>
      <xdr:spPr>
        <a:xfrm>
          <a:off x="21272500" y="125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71</xdr:row>
      <xdr:rowOff>138502</xdr:rowOff>
    </xdr:from>
    <xdr:ext cx="599010" cy="259045"/>
    <xdr:sp macro="" textlink="">
      <xdr:nvSpPr>
        <xdr:cNvPr id="876" name="テキスト ボックス 875"/>
        <xdr:cNvSpPr txBox="1"/>
      </xdr:nvSpPr>
      <xdr:spPr>
        <a:xfrm>
          <a:off x="21023794" y="1231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127,045</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119228</xdr:rowOff>
    </xdr:from>
    <xdr:to>
      <xdr:col>29</xdr:col>
      <xdr:colOff>568325</xdr:colOff>
      <xdr:row>73</xdr:row>
      <xdr:rowOff>49378</xdr:rowOff>
    </xdr:to>
    <xdr:sp macro="" textlink="">
      <xdr:nvSpPr>
        <xdr:cNvPr id="877" name="円/楕円 876"/>
        <xdr:cNvSpPr/>
      </xdr:nvSpPr>
      <xdr:spPr>
        <a:xfrm>
          <a:off x="20383500" y="124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71</xdr:row>
      <xdr:rowOff>65905</xdr:rowOff>
    </xdr:from>
    <xdr:ext cx="599010" cy="259045"/>
    <xdr:sp macro="" textlink="">
      <xdr:nvSpPr>
        <xdr:cNvPr id="878" name="テキスト ボックス 877"/>
        <xdr:cNvSpPr txBox="1"/>
      </xdr:nvSpPr>
      <xdr:spPr>
        <a:xfrm>
          <a:off x="20134794" y="12238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133,714</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5548</xdr:rowOff>
    </xdr:from>
    <xdr:to>
      <xdr:col>28</xdr:col>
      <xdr:colOff>365125</xdr:colOff>
      <xdr:row>73</xdr:row>
      <xdr:rowOff>107148</xdr:rowOff>
    </xdr:to>
    <xdr:sp macro="" textlink="">
      <xdr:nvSpPr>
        <xdr:cNvPr id="879" name="円/楕円 878"/>
        <xdr:cNvSpPr/>
      </xdr:nvSpPr>
      <xdr:spPr>
        <a:xfrm>
          <a:off x="19494500" y="1252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71</xdr:row>
      <xdr:rowOff>123675</xdr:rowOff>
    </xdr:from>
    <xdr:ext cx="599010" cy="259045"/>
    <xdr:sp macro="" textlink="">
      <xdr:nvSpPr>
        <xdr:cNvPr id="880" name="テキスト ボックス 879"/>
        <xdr:cNvSpPr txBox="1"/>
      </xdr:nvSpPr>
      <xdr:spPr>
        <a:xfrm>
          <a:off x="19245794" y="12296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128,407</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156294</xdr:rowOff>
    </xdr:from>
    <xdr:to>
      <xdr:col>27</xdr:col>
      <xdr:colOff>161925</xdr:colOff>
      <xdr:row>73</xdr:row>
      <xdr:rowOff>86444</xdr:rowOff>
    </xdr:to>
    <xdr:sp macro="" textlink="">
      <xdr:nvSpPr>
        <xdr:cNvPr id="881" name="円/楕円 880"/>
        <xdr:cNvSpPr/>
      </xdr:nvSpPr>
      <xdr:spPr>
        <a:xfrm>
          <a:off x="18605500" y="1250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71</xdr:row>
      <xdr:rowOff>102971</xdr:rowOff>
    </xdr:from>
    <xdr:ext cx="599010" cy="259045"/>
    <xdr:sp macro="" textlink="">
      <xdr:nvSpPr>
        <xdr:cNvPr id="882" name="テキスト ボックス 881"/>
        <xdr:cNvSpPr txBox="1"/>
      </xdr:nvSpPr>
      <xdr:spPr>
        <a:xfrm>
          <a:off x="18356794" y="1227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130,309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5" name="フローチャート :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907" name="フローチャート :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908" name="テキスト ボックス 90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10" name="フローチャート :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11" name="テキスト ボックス 91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13" name="フローチャート :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14" name="テキスト ボックス 91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5" name="フローチャート :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16" name="テキスト ボックス 91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22" name="円/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24" name="円/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25" name="テキスト ボックス 92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26" name="円/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27" name="テキスト ボックス 92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28" name="円/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29" name="テキスト ボックス 92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30" name="円/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31" name="テキスト ボックス 93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歳出決算総額は、住民一人あたり１，２７９千円となっている。主な構成項目である人件費は、住民一人あたり２６３千円となっており、直営での病院運営及び福祉施設の指定管理者制導入により職員の削減を見込んでいたが一般職への身分移行があり、職員数が多く多額となっている。</a:t>
          </a:r>
          <a:endParaRPr kumimoji="1" lang="en-US" altLang="ja-JP" sz="1300" baseline="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北海道歌志内市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3,524
3,519
55.95
4,634,122
4,508,001
126,121
2,371,871
4,079,986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32</xdr:row>
      <xdr:rowOff>34468</xdr:rowOff>
    </xdr:from>
    <xdr:to>
      <xdr:col>6</xdr:col>
      <xdr:colOff>510540</xdr:colOff>
      <xdr:row>37</xdr:row>
      <xdr:rowOff>154102</xdr:rowOff>
    </xdr:to>
    <xdr:cxnSp macro="">
      <xdr:nvCxnSpPr>
        <xdr:cNvPr id="55" name="直線コネクタ 54"/>
        <xdr:cNvCxnSpPr/>
      </xdr:nvCxnSpPr>
      <xdr:spPr>
        <a:xfrm flipV="1">
          <a:off x="4633595" y="5520868"/>
          <a:ext cx="1270" cy="976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157928</xdr:rowOff>
    </xdr:from>
    <xdr:ext cx="469744" cy="259045"/>
    <xdr:sp macro="" textlink="">
      <xdr:nvSpPr>
        <xdr:cNvPr id="56" name="議会費最小値テキスト"/>
        <xdr:cNvSpPr txBox="1"/>
      </xdr:nvSpPr>
      <xdr:spPr>
        <a:xfrm>
          <a:off x="4686300" y="650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3,061</a:t>
          </a:r>
          <a:endParaRPr kumimoji="1" lang="ja-JP" altLang="en-US" sz="1000" b="1">
            <a:latin typeface="ＭＳ Ｐゴシック"/>
          </a:endParaRPr>
        </a:p>
      </xdr:txBody>
    </xdr:sp>
    <xdr:clientData/>
  </xdr:oneCellAnchor>
  <xdr:twoCellAnchor>
    <xdr:from>
      <xdr:col>6</xdr:col>
      <xdr:colOff>422275</xdr:colOff>
      <xdr:row>37</xdr:row>
      <xdr:rowOff>154102</xdr:rowOff>
    </xdr:from>
    <xdr:to>
      <xdr:col>6</xdr:col>
      <xdr:colOff>600075</xdr:colOff>
      <xdr:row>37</xdr:row>
      <xdr:rowOff>154102</xdr:rowOff>
    </xdr:to>
    <xdr:cxnSp macro="">
      <xdr:nvCxnSpPr>
        <xdr:cNvPr id="57" name="直線コネクタ 56"/>
        <xdr:cNvCxnSpPr/>
      </xdr:nvCxnSpPr>
      <xdr:spPr>
        <a:xfrm>
          <a:off x="4546600" y="649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152595</xdr:rowOff>
    </xdr:from>
    <xdr:ext cx="534377" cy="259045"/>
    <xdr:sp macro="" textlink="">
      <xdr:nvSpPr>
        <xdr:cNvPr id="58" name="議会費最大値テキスト"/>
        <xdr:cNvSpPr txBox="1"/>
      </xdr:nvSpPr>
      <xdr:spPr>
        <a:xfrm>
          <a:off x="4686300" y="529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15,881</a:t>
          </a:r>
          <a:endParaRPr kumimoji="1" lang="ja-JP" altLang="en-US" sz="1000" b="1">
            <a:latin typeface="ＭＳ Ｐゴシック"/>
          </a:endParaRPr>
        </a:p>
      </xdr:txBody>
    </xdr:sp>
    <xdr:clientData/>
  </xdr:oneCellAnchor>
  <xdr:twoCellAnchor>
    <xdr:from>
      <xdr:col>6</xdr:col>
      <xdr:colOff>422275</xdr:colOff>
      <xdr:row>32</xdr:row>
      <xdr:rowOff>34468</xdr:rowOff>
    </xdr:from>
    <xdr:to>
      <xdr:col>6</xdr:col>
      <xdr:colOff>600075</xdr:colOff>
      <xdr:row>32</xdr:row>
      <xdr:rowOff>34468</xdr:rowOff>
    </xdr:to>
    <xdr:cxnSp macro="">
      <xdr:nvCxnSpPr>
        <xdr:cNvPr id="59" name="直線コネクタ 58"/>
        <xdr:cNvCxnSpPr/>
      </xdr:nvCxnSpPr>
      <xdr:spPr>
        <a:xfrm>
          <a:off x="4546600" y="5520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151740</xdr:rowOff>
    </xdr:from>
    <xdr:to>
      <xdr:col>6</xdr:col>
      <xdr:colOff>511175</xdr:colOff>
      <xdr:row>32</xdr:row>
      <xdr:rowOff>34468</xdr:rowOff>
    </xdr:to>
    <xdr:cxnSp macro="">
      <xdr:nvCxnSpPr>
        <xdr:cNvPr id="60" name="直線コネクタ 59"/>
        <xdr:cNvCxnSpPr/>
      </xdr:nvCxnSpPr>
      <xdr:spPr>
        <a:xfrm>
          <a:off x="3797300" y="5295240"/>
          <a:ext cx="838200" cy="22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99636</xdr:rowOff>
    </xdr:from>
    <xdr:ext cx="469744" cy="259045"/>
    <xdr:sp macro="" textlink="">
      <xdr:nvSpPr>
        <xdr:cNvPr id="61" name="議会費平均値テキスト"/>
        <xdr:cNvSpPr txBox="1"/>
      </xdr:nvSpPr>
      <xdr:spPr>
        <a:xfrm>
          <a:off x="4686300" y="6271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5,076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121209</xdr:rowOff>
    </xdr:from>
    <xdr:to>
      <xdr:col>6</xdr:col>
      <xdr:colOff>561975</xdr:colOff>
      <xdr:row>37</xdr:row>
      <xdr:rowOff>51359</xdr:rowOff>
    </xdr:to>
    <xdr:sp macro="" textlink="">
      <xdr:nvSpPr>
        <xdr:cNvPr id="62" name="フローチャート : 判断 61"/>
        <xdr:cNvSpPr/>
      </xdr:nvSpPr>
      <xdr:spPr>
        <a:xfrm>
          <a:off x="4584700" y="629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30</xdr:row>
      <xdr:rowOff>151740</xdr:rowOff>
    </xdr:from>
    <xdr:to>
      <xdr:col>5</xdr:col>
      <xdr:colOff>358775</xdr:colOff>
      <xdr:row>31</xdr:row>
      <xdr:rowOff>77444</xdr:rowOff>
    </xdr:to>
    <xdr:cxnSp macro="">
      <xdr:nvCxnSpPr>
        <xdr:cNvPr id="63" name="直線コネクタ 62"/>
        <xdr:cNvCxnSpPr/>
      </xdr:nvCxnSpPr>
      <xdr:spPr>
        <a:xfrm flipV="1">
          <a:off x="2908300" y="5295240"/>
          <a:ext cx="889000" cy="9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105435</xdr:rowOff>
    </xdr:from>
    <xdr:to>
      <xdr:col>5</xdr:col>
      <xdr:colOff>409575</xdr:colOff>
      <xdr:row>37</xdr:row>
      <xdr:rowOff>35585</xdr:rowOff>
    </xdr:to>
    <xdr:sp macro="" textlink="">
      <xdr:nvSpPr>
        <xdr:cNvPr id="64" name="フローチャート : 判断 63"/>
        <xdr:cNvSpPr/>
      </xdr:nvSpPr>
      <xdr:spPr>
        <a:xfrm>
          <a:off x="3746500" y="62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26712</xdr:rowOff>
    </xdr:from>
    <xdr:ext cx="469744" cy="259045"/>
    <xdr:sp macro="" textlink="">
      <xdr:nvSpPr>
        <xdr:cNvPr id="65" name="テキスト ボックス 64"/>
        <xdr:cNvSpPr txBox="1"/>
      </xdr:nvSpPr>
      <xdr:spPr>
        <a:xfrm>
          <a:off x="3562427" y="637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5,283</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77444</xdr:rowOff>
    </xdr:from>
    <xdr:to>
      <xdr:col>4</xdr:col>
      <xdr:colOff>155575</xdr:colOff>
      <xdr:row>32</xdr:row>
      <xdr:rowOff>26162</xdr:rowOff>
    </xdr:to>
    <xdr:cxnSp macro="">
      <xdr:nvCxnSpPr>
        <xdr:cNvPr id="66" name="直線コネクタ 65"/>
        <xdr:cNvCxnSpPr/>
      </xdr:nvCxnSpPr>
      <xdr:spPr>
        <a:xfrm flipV="1">
          <a:off x="2019300" y="5392394"/>
          <a:ext cx="889000" cy="12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98349</xdr:rowOff>
    </xdr:from>
    <xdr:to>
      <xdr:col>4</xdr:col>
      <xdr:colOff>206375</xdr:colOff>
      <xdr:row>37</xdr:row>
      <xdr:rowOff>28499</xdr:rowOff>
    </xdr:to>
    <xdr:sp macro="" textlink="">
      <xdr:nvSpPr>
        <xdr:cNvPr id="67" name="フローチャート : 判断 66"/>
        <xdr:cNvSpPr/>
      </xdr:nvSpPr>
      <xdr:spPr>
        <a:xfrm>
          <a:off x="2857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19626</xdr:rowOff>
    </xdr:from>
    <xdr:ext cx="469744" cy="259045"/>
    <xdr:sp macro="" textlink="">
      <xdr:nvSpPr>
        <xdr:cNvPr id="68" name="テキスト ボックス 67"/>
        <xdr:cNvSpPr txBox="1"/>
      </xdr:nvSpPr>
      <xdr:spPr>
        <a:xfrm>
          <a:off x="2673427" y="636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5,376</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26162</xdr:rowOff>
    </xdr:from>
    <xdr:to>
      <xdr:col>2</xdr:col>
      <xdr:colOff>638175</xdr:colOff>
      <xdr:row>32</xdr:row>
      <xdr:rowOff>52832</xdr:rowOff>
    </xdr:to>
    <xdr:cxnSp macro="">
      <xdr:nvCxnSpPr>
        <xdr:cNvPr id="69" name="直線コネクタ 68"/>
        <xdr:cNvCxnSpPr/>
      </xdr:nvCxnSpPr>
      <xdr:spPr>
        <a:xfrm flipV="1">
          <a:off x="1130300" y="5512562"/>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114884</xdr:rowOff>
    </xdr:from>
    <xdr:to>
      <xdr:col>3</xdr:col>
      <xdr:colOff>3175</xdr:colOff>
      <xdr:row>37</xdr:row>
      <xdr:rowOff>45034</xdr:rowOff>
    </xdr:to>
    <xdr:sp macro="" textlink="">
      <xdr:nvSpPr>
        <xdr:cNvPr id="70" name="フローチャート : 判断 69"/>
        <xdr:cNvSpPr/>
      </xdr:nvSpPr>
      <xdr:spPr>
        <a:xfrm>
          <a:off x="1968500" y="62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36161</xdr:rowOff>
    </xdr:from>
    <xdr:ext cx="469744" cy="259045"/>
    <xdr:sp macro="" textlink="">
      <xdr:nvSpPr>
        <xdr:cNvPr id="71" name="テキスト ボックス 70"/>
        <xdr:cNvSpPr txBox="1"/>
      </xdr:nvSpPr>
      <xdr:spPr>
        <a:xfrm>
          <a:off x="1784427" y="6379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99720</xdr:rowOff>
    </xdr:from>
    <xdr:to>
      <xdr:col>1</xdr:col>
      <xdr:colOff>485775</xdr:colOff>
      <xdr:row>37</xdr:row>
      <xdr:rowOff>29870</xdr:rowOff>
    </xdr:to>
    <xdr:sp macro="" textlink="">
      <xdr:nvSpPr>
        <xdr:cNvPr id="72" name="フローチャート : 判断 71"/>
        <xdr:cNvSpPr/>
      </xdr:nvSpPr>
      <xdr:spPr>
        <a:xfrm>
          <a:off x="1079500" y="62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20997</xdr:rowOff>
    </xdr:from>
    <xdr:ext cx="469744" cy="259045"/>
    <xdr:sp macro="" textlink="">
      <xdr:nvSpPr>
        <xdr:cNvPr id="73" name="テキスト ボックス 72"/>
        <xdr:cNvSpPr txBox="1"/>
      </xdr:nvSpPr>
      <xdr:spPr>
        <a:xfrm>
          <a:off x="895427" y="63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155118</xdr:rowOff>
    </xdr:from>
    <xdr:to>
      <xdr:col>6</xdr:col>
      <xdr:colOff>561975</xdr:colOff>
      <xdr:row>32</xdr:row>
      <xdr:rowOff>85268</xdr:rowOff>
    </xdr:to>
    <xdr:sp macro="" textlink="">
      <xdr:nvSpPr>
        <xdr:cNvPr id="79" name="円/楕円 78"/>
        <xdr:cNvSpPr/>
      </xdr:nvSpPr>
      <xdr:spPr>
        <a:xfrm>
          <a:off x="4584700" y="547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108145</xdr:rowOff>
    </xdr:from>
    <xdr:ext cx="534377" cy="259045"/>
    <xdr:sp macro="" textlink="">
      <xdr:nvSpPr>
        <xdr:cNvPr id="80" name="議会費該当値テキスト"/>
        <xdr:cNvSpPr txBox="1"/>
      </xdr:nvSpPr>
      <xdr:spPr>
        <a:xfrm>
          <a:off x="4686300" y="542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15,881</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100940</xdr:rowOff>
    </xdr:from>
    <xdr:to>
      <xdr:col>5</xdr:col>
      <xdr:colOff>409575</xdr:colOff>
      <xdr:row>31</xdr:row>
      <xdr:rowOff>31090</xdr:rowOff>
    </xdr:to>
    <xdr:sp macro="" textlink="">
      <xdr:nvSpPr>
        <xdr:cNvPr id="81" name="円/楕円 80"/>
        <xdr:cNvSpPr/>
      </xdr:nvSpPr>
      <xdr:spPr>
        <a:xfrm>
          <a:off x="3746500" y="524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29</xdr:row>
      <xdr:rowOff>47617</xdr:rowOff>
    </xdr:from>
    <xdr:ext cx="534377" cy="259045"/>
    <xdr:sp macro="" textlink="">
      <xdr:nvSpPr>
        <xdr:cNvPr id="82" name="テキスト ボックス 81"/>
        <xdr:cNvSpPr txBox="1"/>
      </xdr:nvSpPr>
      <xdr:spPr>
        <a:xfrm>
          <a:off x="3530111" y="501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18,842</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26644</xdr:rowOff>
    </xdr:from>
    <xdr:to>
      <xdr:col>4</xdr:col>
      <xdr:colOff>206375</xdr:colOff>
      <xdr:row>31</xdr:row>
      <xdr:rowOff>128244</xdr:rowOff>
    </xdr:to>
    <xdr:sp macro="" textlink="">
      <xdr:nvSpPr>
        <xdr:cNvPr id="83" name="円/楕円 82"/>
        <xdr:cNvSpPr/>
      </xdr:nvSpPr>
      <xdr:spPr>
        <a:xfrm>
          <a:off x="2857500" y="53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29</xdr:row>
      <xdr:rowOff>144771</xdr:rowOff>
    </xdr:from>
    <xdr:ext cx="534377" cy="259045"/>
    <xdr:sp macro="" textlink="">
      <xdr:nvSpPr>
        <xdr:cNvPr id="84" name="テキスト ボックス 83"/>
        <xdr:cNvSpPr txBox="1"/>
      </xdr:nvSpPr>
      <xdr:spPr>
        <a:xfrm>
          <a:off x="2641111" y="511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17,567</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146812</xdr:rowOff>
    </xdr:from>
    <xdr:to>
      <xdr:col>3</xdr:col>
      <xdr:colOff>3175</xdr:colOff>
      <xdr:row>32</xdr:row>
      <xdr:rowOff>76962</xdr:rowOff>
    </xdr:to>
    <xdr:sp macro="" textlink="">
      <xdr:nvSpPr>
        <xdr:cNvPr id="85" name="円/楕円 84"/>
        <xdr:cNvSpPr/>
      </xdr:nvSpPr>
      <xdr:spPr>
        <a:xfrm>
          <a:off x="1968500" y="546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30</xdr:row>
      <xdr:rowOff>93489</xdr:rowOff>
    </xdr:from>
    <xdr:ext cx="534377" cy="259045"/>
    <xdr:sp macro="" textlink="">
      <xdr:nvSpPr>
        <xdr:cNvPr id="86" name="テキスト ボックス 85"/>
        <xdr:cNvSpPr txBox="1"/>
      </xdr:nvSpPr>
      <xdr:spPr>
        <a:xfrm>
          <a:off x="1752111" y="523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15,990</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2032</xdr:rowOff>
    </xdr:from>
    <xdr:to>
      <xdr:col>1</xdr:col>
      <xdr:colOff>485775</xdr:colOff>
      <xdr:row>32</xdr:row>
      <xdr:rowOff>103632</xdr:rowOff>
    </xdr:to>
    <xdr:sp macro="" textlink="">
      <xdr:nvSpPr>
        <xdr:cNvPr id="87" name="円/楕円 86"/>
        <xdr:cNvSpPr/>
      </xdr:nvSpPr>
      <xdr:spPr>
        <a:xfrm>
          <a:off x="1079500" y="548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30</xdr:row>
      <xdr:rowOff>120159</xdr:rowOff>
    </xdr:from>
    <xdr:ext cx="534377" cy="259045"/>
    <xdr:sp macro="" textlink="">
      <xdr:nvSpPr>
        <xdr:cNvPr id="88" name="テキスト ボックス 87"/>
        <xdr:cNvSpPr txBox="1"/>
      </xdr:nvSpPr>
      <xdr:spPr>
        <a:xfrm>
          <a:off x="863111" y="526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15,640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107211</xdr:rowOff>
    </xdr:from>
    <xdr:to>
      <xdr:col>6</xdr:col>
      <xdr:colOff>510540</xdr:colOff>
      <xdr:row>57</xdr:row>
      <xdr:rowOff>126940</xdr:rowOff>
    </xdr:to>
    <xdr:cxnSp macro="">
      <xdr:nvCxnSpPr>
        <xdr:cNvPr id="110" name="直線コネクタ 109"/>
        <xdr:cNvCxnSpPr/>
      </xdr:nvCxnSpPr>
      <xdr:spPr>
        <a:xfrm flipV="1">
          <a:off x="4633595" y="8851161"/>
          <a:ext cx="1270" cy="10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130767</xdr:rowOff>
    </xdr:from>
    <xdr:ext cx="534377" cy="259045"/>
    <xdr:sp macro="" textlink="">
      <xdr:nvSpPr>
        <xdr:cNvPr id="111" name="総務費最小値テキスト"/>
        <xdr:cNvSpPr txBox="1"/>
      </xdr:nvSpPr>
      <xdr:spPr>
        <a:xfrm>
          <a:off x="4686300" y="990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40,291</a:t>
          </a:r>
          <a:endParaRPr kumimoji="1" lang="ja-JP" altLang="en-US" sz="1000" b="1">
            <a:latin typeface="ＭＳ Ｐゴシック"/>
          </a:endParaRPr>
        </a:p>
      </xdr:txBody>
    </xdr:sp>
    <xdr:clientData/>
  </xdr:oneCellAnchor>
  <xdr:twoCellAnchor>
    <xdr:from>
      <xdr:col>6</xdr:col>
      <xdr:colOff>422275</xdr:colOff>
      <xdr:row>57</xdr:row>
      <xdr:rowOff>126940</xdr:rowOff>
    </xdr:from>
    <xdr:to>
      <xdr:col>6</xdr:col>
      <xdr:colOff>600075</xdr:colOff>
      <xdr:row>57</xdr:row>
      <xdr:rowOff>126940</xdr:rowOff>
    </xdr:to>
    <xdr:cxnSp macro="">
      <xdr:nvCxnSpPr>
        <xdr:cNvPr id="112" name="直線コネクタ 111"/>
        <xdr:cNvCxnSpPr/>
      </xdr:nvCxnSpPr>
      <xdr:spPr>
        <a:xfrm>
          <a:off x="4546600" y="989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53888</xdr:rowOff>
    </xdr:from>
    <xdr:ext cx="599010" cy="259045"/>
    <xdr:sp macro="" textlink="">
      <xdr:nvSpPr>
        <xdr:cNvPr id="113" name="総務費最大値テキスト"/>
        <xdr:cNvSpPr txBox="1"/>
      </xdr:nvSpPr>
      <xdr:spPr>
        <a:xfrm>
          <a:off x="4686300" y="862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269,606</a:t>
          </a:r>
          <a:endParaRPr kumimoji="1" lang="ja-JP" altLang="en-US" sz="1000" b="1">
            <a:latin typeface="ＭＳ Ｐゴシック"/>
          </a:endParaRPr>
        </a:p>
      </xdr:txBody>
    </xdr:sp>
    <xdr:clientData/>
  </xdr:oneCellAnchor>
  <xdr:twoCellAnchor>
    <xdr:from>
      <xdr:col>6</xdr:col>
      <xdr:colOff>422275</xdr:colOff>
      <xdr:row>51</xdr:row>
      <xdr:rowOff>107211</xdr:rowOff>
    </xdr:from>
    <xdr:to>
      <xdr:col>6</xdr:col>
      <xdr:colOff>600075</xdr:colOff>
      <xdr:row>51</xdr:row>
      <xdr:rowOff>107211</xdr:rowOff>
    </xdr:to>
    <xdr:cxnSp macro="">
      <xdr:nvCxnSpPr>
        <xdr:cNvPr id="114" name="直線コネクタ 113"/>
        <xdr:cNvCxnSpPr/>
      </xdr:nvCxnSpPr>
      <xdr:spPr>
        <a:xfrm>
          <a:off x="4546600" y="885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51</xdr:row>
      <xdr:rowOff>2851</xdr:rowOff>
    </xdr:from>
    <xdr:to>
      <xdr:col>6</xdr:col>
      <xdr:colOff>511175</xdr:colOff>
      <xdr:row>53</xdr:row>
      <xdr:rowOff>6426</xdr:rowOff>
    </xdr:to>
    <xdr:cxnSp macro="">
      <xdr:nvCxnSpPr>
        <xdr:cNvPr id="115" name="直線コネクタ 114"/>
        <xdr:cNvCxnSpPr/>
      </xdr:nvCxnSpPr>
      <xdr:spPr>
        <a:xfrm>
          <a:off x="3797300" y="8746801"/>
          <a:ext cx="838200" cy="34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63770</xdr:rowOff>
    </xdr:from>
    <xdr:ext cx="534377" cy="259045"/>
    <xdr:sp macro="" textlink="">
      <xdr:nvSpPr>
        <xdr:cNvPr id="116" name="総務費平均値テキスト"/>
        <xdr:cNvSpPr txBox="1"/>
      </xdr:nvSpPr>
      <xdr:spPr>
        <a:xfrm>
          <a:off x="4686300" y="9664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75,778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85343</xdr:rowOff>
    </xdr:from>
    <xdr:to>
      <xdr:col>6</xdr:col>
      <xdr:colOff>561975</xdr:colOff>
      <xdr:row>57</xdr:row>
      <xdr:rowOff>15493</xdr:rowOff>
    </xdr:to>
    <xdr:sp macro="" textlink="">
      <xdr:nvSpPr>
        <xdr:cNvPr id="117" name="フローチャート : 判断 116"/>
        <xdr:cNvSpPr/>
      </xdr:nvSpPr>
      <xdr:spPr>
        <a:xfrm>
          <a:off x="4584700" y="968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51</xdr:row>
      <xdr:rowOff>2851</xdr:rowOff>
    </xdr:from>
    <xdr:to>
      <xdr:col>5</xdr:col>
      <xdr:colOff>358775</xdr:colOff>
      <xdr:row>52</xdr:row>
      <xdr:rowOff>166414</xdr:rowOff>
    </xdr:to>
    <xdr:cxnSp macro="">
      <xdr:nvCxnSpPr>
        <xdr:cNvPr id="118" name="直線コネクタ 117"/>
        <xdr:cNvCxnSpPr/>
      </xdr:nvCxnSpPr>
      <xdr:spPr>
        <a:xfrm flipV="1">
          <a:off x="2908300" y="8746801"/>
          <a:ext cx="889000" cy="33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120785</xdr:rowOff>
    </xdr:from>
    <xdr:to>
      <xdr:col>5</xdr:col>
      <xdr:colOff>409575</xdr:colOff>
      <xdr:row>57</xdr:row>
      <xdr:rowOff>50935</xdr:rowOff>
    </xdr:to>
    <xdr:sp macro="" textlink="">
      <xdr:nvSpPr>
        <xdr:cNvPr id="119" name="フローチャート : 判断 118"/>
        <xdr:cNvSpPr/>
      </xdr:nvSpPr>
      <xdr:spPr>
        <a:xfrm>
          <a:off x="3746500" y="972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42062</xdr:rowOff>
    </xdr:from>
    <xdr:ext cx="534377" cy="259045"/>
    <xdr:sp macro="" textlink="">
      <xdr:nvSpPr>
        <xdr:cNvPr id="120" name="テキスト ボックス 119"/>
        <xdr:cNvSpPr txBox="1"/>
      </xdr:nvSpPr>
      <xdr:spPr>
        <a:xfrm>
          <a:off x="3530111" y="981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68,026</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144514</xdr:rowOff>
    </xdr:from>
    <xdr:to>
      <xdr:col>4</xdr:col>
      <xdr:colOff>155575</xdr:colOff>
      <xdr:row>52</xdr:row>
      <xdr:rowOff>166414</xdr:rowOff>
    </xdr:to>
    <xdr:cxnSp macro="">
      <xdr:nvCxnSpPr>
        <xdr:cNvPr id="121" name="直線コネクタ 120"/>
        <xdr:cNvCxnSpPr/>
      </xdr:nvCxnSpPr>
      <xdr:spPr>
        <a:xfrm>
          <a:off x="2019300" y="9059914"/>
          <a:ext cx="889000" cy="2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61024</xdr:rowOff>
    </xdr:from>
    <xdr:to>
      <xdr:col>4</xdr:col>
      <xdr:colOff>206375</xdr:colOff>
      <xdr:row>56</xdr:row>
      <xdr:rowOff>162624</xdr:rowOff>
    </xdr:to>
    <xdr:sp macro="" textlink="">
      <xdr:nvSpPr>
        <xdr:cNvPr id="122" name="フローチャート : 判断 121"/>
        <xdr:cNvSpPr/>
      </xdr:nvSpPr>
      <xdr:spPr>
        <a:xfrm>
          <a:off x="2857500" y="966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153751</xdr:rowOff>
    </xdr:from>
    <xdr:ext cx="534377" cy="259045"/>
    <xdr:sp macro="" textlink="">
      <xdr:nvSpPr>
        <xdr:cNvPr id="123" name="テキスト ボックス 122"/>
        <xdr:cNvSpPr txBox="1"/>
      </xdr:nvSpPr>
      <xdr:spPr>
        <a:xfrm>
          <a:off x="2641111" y="975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81,097</a:t>
          </a:r>
          <a:endParaRPr kumimoji="1" lang="ja-JP" altLang="en-US" sz="1000" b="1">
            <a:solidFill>
              <a:srgbClr val="000080"/>
            </a:solidFill>
            <a:latin typeface="ＭＳ Ｐゴシック"/>
          </a:endParaRPr>
        </a:p>
      </xdr:txBody>
    </xdr:sp>
    <xdr:clientData/>
  </xdr:oneCellAnchor>
  <xdr:twoCellAnchor>
    <xdr:from>
      <xdr:col>1</xdr:col>
      <xdr:colOff>434975</xdr:colOff>
      <xdr:row>52</xdr:row>
      <xdr:rowOff>144514</xdr:rowOff>
    </xdr:from>
    <xdr:to>
      <xdr:col>2</xdr:col>
      <xdr:colOff>638175</xdr:colOff>
      <xdr:row>53</xdr:row>
      <xdr:rowOff>72716</xdr:rowOff>
    </xdr:to>
    <xdr:cxnSp macro="">
      <xdr:nvCxnSpPr>
        <xdr:cNvPr id="124" name="直線コネクタ 123"/>
        <xdr:cNvCxnSpPr/>
      </xdr:nvCxnSpPr>
      <xdr:spPr>
        <a:xfrm flipV="1">
          <a:off x="1130300" y="9059914"/>
          <a:ext cx="889000" cy="9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61413</xdr:rowOff>
    </xdr:from>
    <xdr:to>
      <xdr:col>3</xdr:col>
      <xdr:colOff>3175</xdr:colOff>
      <xdr:row>56</xdr:row>
      <xdr:rowOff>163013</xdr:rowOff>
    </xdr:to>
    <xdr:sp macro="" textlink="">
      <xdr:nvSpPr>
        <xdr:cNvPr id="125" name="フローチャート : 判断 124"/>
        <xdr:cNvSpPr/>
      </xdr:nvSpPr>
      <xdr:spPr>
        <a:xfrm>
          <a:off x="1968500" y="966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154140</xdr:rowOff>
    </xdr:from>
    <xdr:ext cx="534377" cy="259045"/>
    <xdr:sp macro="" textlink="">
      <xdr:nvSpPr>
        <xdr:cNvPr id="126" name="テキスト ボックス 125"/>
        <xdr:cNvSpPr txBox="1"/>
      </xdr:nvSpPr>
      <xdr:spPr>
        <a:xfrm>
          <a:off x="1752111" y="975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81,012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75815</xdr:rowOff>
    </xdr:from>
    <xdr:to>
      <xdr:col>1</xdr:col>
      <xdr:colOff>485775</xdr:colOff>
      <xdr:row>57</xdr:row>
      <xdr:rowOff>5965</xdr:rowOff>
    </xdr:to>
    <xdr:sp macro="" textlink="">
      <xdr:nvSpPr>
        <xdr:cNvPr id="127" name="フローチャート : 判断 126"/>
        <xdr:cNvSpPr/>
      </xdr:nvSpPr>
      <xdr:spPr>
        <a:xfrm>
          <a:off x="1079500" y="967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168542</xdr:rowOff>
    </xdr:from>
    <xdr:ext cx="534377" cy="259045"/>
    <xdr:sp macro="" textlink="">
      <xdr:nvSpPr>
        <xdr:cNvPr id="128" name="テキスト ボックス 127"/>
        <xdr:cNvSpPr txBox="1"/>
      </xdr:nvSpPr>
      <xdr:spPr>
        <a:xfrm>
          <a:off x="863111" y="976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77,862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52</xdr:row>
      <xdr:rowOff>127076</xdr:rowOff>
    </xdr:from>
    <xdr:to>
      <xdr:col>6</xdr:col>
      <xdr:colOff>561975</xdr:colOff>
      <xdr:row>53</xdr:row>
      <xdr:rowOff>57226</xdr:rowOff>
    </xdr:to>
    <xdr:sp macro="" textlink="">
      <xdr:nvSpPr>
        <xdr:cNvPr id="134" name="円/楕円 133"/>
        <xdr:cNvSpPr/>
      </xdr:nvSpPr>
      <xdr:spPr>
        <a:xfrm>
          <a:off x="4584700" y="904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149953</xdr:rowOff>
    </xdr:from>
    <xdr:ext cx="599010" cy="259045"/>
    <xdr:sp macro="" textlink="">
      <xdr:nvSpPr>
        <xdr:cNvPr id="135" name="総務費該当値テキスト"/>
        <xdr:cNvSpPr txBox="1"/>
      </xdr:nvSpPr>
      <xdr:spPr>
        <a:xfrm>
          <a:off x="4686300" y="8893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216,650</a:t>
          </a:r>
          <a:endParaRPr kumimoji="1" lang="ja-JP" altLang="en-US" sz="1000" b="1">
            <a:solidFill>
              <a:srgbClr val="FF0000"/>
            </a:solidFill>
            <a:latin typeface="ＭＳ Ｐゴシック"/>
          </a:endParaRPr>
        </a:p>
      </xdr:txBody>
    </xdr:sp>
    <xdr:clientData/>
  </xdr:oneCellAnchor>
  <xdr:twoCellAnchor>
    <xdr:from>
      <xdr:col>5</xdr:col>
      <xdr:colOff>307975</xdr:colOff>
      <xdr:row>50</xdr:row>
      <xdr:rowOff>123501</xdr:rowOff>
    </xdr:from>
    <xdr:to>
      <xdr:col>5</xdr:col>
      <xdr:colOff>409575</xdr:colOff>
      <xdr:row>51</xdr:row>
      <xdr:rowOff>53651</xdr:rowOff>
    </xdr:to>
    <xdr:sp macro="" textlink="">
      <xdr:nvSpPr>
        <xdr:cNvPr id="136" name="円/楕円 135"/>
        <xdr:cNvSpPr/>
      </xdr:nvSpPr>
      <xdr:spPr>
        <a:xfrm>
          <a:off x="3746500" y="869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49</xdr:row>
      <xdr:rowOff>70178</xdr:rowOff>
    </xdr:from>
    <xdr:ext cx="599010" cy="259045"/>
    <xdr:sp macro="" textlink="">
      <xdr:nvSpPr>
        <xdr:cNvPr id="137" name="テキスト ボックス 136"/>
        <xdr:cNvSpPr txBox="1"/>
      </xdr:nvSpPr>
      <xdr:spPr>
        <a:xfrm>
          <a:off x="3497794" y="8471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292,432</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115614</xdr:rowOff>
    </xdr:from>
    <xdr:to>
      <xdr:col>4</xdr:col>
      <xdr:colOff>206375</xdr:colOff>
      <xdr:row>53</xdr:row>
      <xdr:rowOff>45764</xdr:rowOff>
    </xdr:to>
    <xdr:sp macro="" textlink="">
      <xdr:nvSpPr>
        <xdr:cNvPr id="138" name="円/楕円 137"/>
        <xdr:cNvSpPr/>
      </xdr:nvSpPr>
      <xdr:spPr>
        <a:xfrm>
          <a:off x="2857500" y="903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51</xdr:row>
      <xdr:rowOff>62291</xdr:rowOff>
    </xdr:from>
    <xdr:ext cx="599010" cy="259045"/>
    <xdr:sp macro="" textlink="">
      <xdr:nvSpPr>
        <xdr:cNvPr id="139" name="テキスト ボックス 138"/>
        <xdr:cNvSpPr txBox="1"/>
      </xdr:nvSpPr>
      <xdr:spPr>
        <a:xfrm>
          <a:off x="2608794" y="8806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219,157</a:t>
          </a:r>
          <a:endParaRPr kumimoji="1" lang="ja-JP" altLang="en-US" sz="1000" b="1">
            <a:solidFill>
              <a:srgbClr val="FF0000"/>
            </a:solidFill>
            <a:latin typeface="ＭＳ Ｐゴシック"/>
          </a:endParaRPr>
        </a:p>
      </xdr:txBody>
    </xdr:sp>
    <xdr:clientData/>
  </xdr:oneCellAnchor>
  <xdr:twoCellAnchor>
    <xdr:from>
      <xdr:col>2</xdr:col>
      <xdr:colOff>587375</xdr:colOff>
      <xdr:row>52</xdr:row>
      <xdr:rowOff>93714</xdr:rowOff>
    </xdr:from>
    <xdr:to>
      <xdr:col>3</xdr:col>
      <xdr:colOff>3175</xdr:colOff>
      <xdr:row>53</xdr:row>
      <xdr:rowOff>23864</xdr:rowOff>
    </xdr:to>
    <xdr:sp macro="" textlink="">
      <xdr:nvSpPr>
        <xdr:cNvPr id="140" name="円/楕円 139"/>
        <xdr:cNvSpPr/>
      </xdr:nvSpPr>
      <xdr:spPr>
        <a:xfrm>
          <a:off x="1968500" y="900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51</xdr:row>
      <xdr:rowOff>40391</xdr:rowOff>
    </xdr:from>
    <xdr:ext cx="599010" cy="259045"/>
    <xdr:sp macro="" textlink="">
      <xdr:nvSpPr>
        <xdr:cNvPr id="141" name="テキスト ボックス 140"/>
        <xdr:cNvSpPr txBox="1"/>
      </xdr:nvSpPr>
      <xdr:spPr>
        <a:xfrm>
          <a:off x="1719794" y="8784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223,947</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21916</xdr:rowOff>
    </xdr:from>
    <xdr:to>
      <xdr:col>1</xdr:col>
      <xdr:colOff>485775</xdr:colOff>
      <xdr:row>53</xdr:row>
      <xdr:rowOff>123516</xdr:rowOff>
    </xdr:to>
    <xdr:sp macro="" textlink="">
      <xdr:nvSpPr>
        <xdr:cNvPr id="142" name="円/楕円 141"/>
        <xdr:cNvSpPr/>
      </xdr:nvSpPr>
      <xdr:spPr>
        <a:xfrm>
          <a:off x="1079500" y="910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51</xdr:row>
      <xdr:rowOff>140043</xdr:rowOff>
    </xdr:from>
    <xdr:ext cx="599010" cy="259045"/>
    <xdr:sp macro="" textlink="">
      <xdr:nvSpPr>
        <xdr:cNvPr id="143" name="テキスト ボックス 142"/>
        <xdr:cNvSpPr txBox="1"/>
      </xdr:nvSpPr>
      <xdr:spPr>
        <a:xfrm>
          <a:off x="830794" y="8883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202,151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6" name="テキスト ボックス 155"/>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8" name="テキスト ボックス 157"/>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0" name="テキスト ボックス 159"/>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107787</xdr:rowOff>
    </xdr:from>
    <xdr:to>
      <xdr:col>6</xdr:col>
      <xdr:colOff>510540</xdr:colOff>
      <xdr:row>77</xdr:row>
      <xdr:rowOff>157201</xdr:rowOff>
    </xdr:to>
    <xdr:cxnSp macro="">
      <xdr:nvCxnSpPr>
        <xdr:cNvPr id="166" name="直線コネクタ 165"/>
        <xdr:cNvCxnSpPr/>
      </xdr:nvCxnSpPr>
      <xdr:spPr>
        <a:xfrm flipV="1">
          <a:off x="4633595" y="12280737"/>
          <a:ext cx="1270" cy="1078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161028</xdr:rowOff>
    </xdr:from>
    <xdr:ext cx="599010" cy="259045"/>
    <xdr:sp macro="" textlink="">
      <xdr:nvSpPr>
        <xdr:cNvPr id="167" name="民生費最小値テキスト"/>
        <xdr:cNvSpPr txBox="1"/>
      </xdr:nvSpPr>
      <xdr:spPr>
        <a:xfrm>
          <a:off x="4686300" y="1336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133,672</a:t>
          </a:r>
          <a:endParaRPr kumimoji="1" lang="ja-JP" altLang="en-US" sz="1000" b="1">
            <a:latin typeface="ＭＳ Ｐゴシック"/>
          </a:endParaRPr>
        </a:p>
      </xdr:txBody>
    </xdr:sp>
    <xdr:clientData/>
  </xdr:oneCellAnchor>
  <xdr:twoCellAnchor>
    <xdr:from>
      <xdr:col>6</xdr:col>
      <xdr:colOff>422275</xdr:colOff>
      <xdr:row>77</xdr:row>
      <xdr:rowOff>157201</xdr:rowOff>
    </xdr:from>
    <xdr:to>
      <xdr:col>6</xdr:col>
      <xdr:colOff>600075</xdr:colOff>
      <xdr:row>77</xdr:row>
      <xdr:rowOff>157201</xdr:rowOff>
    </xdr:to>
    <xdr:cxnSp macro="">
      <xdr:nvCxnSpPr>
        <xdr:cNvPr id="168" name="直線コネクタ 167"/>
        <xdr:cNvCxnSpPr/>
      </xdr:nvCxnSpPr>
      <xdr:spPr>
        <a:xfrm>
          <a:off x="4546600" y="13358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54464</xdr:rowOff>
    </xdr:from>
    <xdr:ext cx="599010" cy="259045"/>
    <xdr:sp macro="" textlink="">
      <xdr:nvSpPr>
        <xdr:cNvPr id="169" name="民生費最大値テキスト"/>
        <xdr:cNvSpPr txBox="1"/>
      </xdr:nvSpPr>
      <xdr:spPr>
        <a:xfrm>
          <a:off x="4686300" y="1205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369,480</a:t>
          </a:r>
          <a:endParaRPr kumimoji="1" lang="ja-JP" altLang="en-US" sz="1000" b="1">
            <a:latin typeface="ＭＳ Ｐゴシック"/>
          </a:endParaRPr>
        </a:p>
      </xdr:txBody>
    </xdr:sp>
    <xdr:clientData/>
  </xdr:oneCellAnchor>
  <xdr:twoCellAnchor>
    <xdr:from>
      <xdr:col>6</xdr:col>
      <xdr:colOff>422275</xdr:colOff>
      <xdr:row>71</xdr:row>
      <xdr:rowOff>107787</xdr:rowOff>
    </xdr:from>
    <xdr:to>
      <xdr:col>6</xdr:col>
      <xdr:colOff>600075</xdr:colOff>
      <xdr:row>71</xdr:row>
      <xdr:rowOff>107787</xdr:rowOff>
    </xdr:to>
    <xdr:cxnSp macro="">
      <xdr:nvCxnSpPr>
        <xdr:cNvPr id="170" name="直線コネクタ 169"/>
        <xdr:cNvCxnSpPr/>
      </xdr:nvCxnSpPr>
      <xdr:spPr>
        <a:xfrm>
          <a:off x="4546600" y="1228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107787</xdr:rowOff>
    </xdr:from>
    <xdr:to>
      <xdr:col>6</xdr:col>
      <xdr:colOff>511175</xdr:colOff>
      <xdr:row>73</xdr:row>
      <xdr:rowOff>73178</xdr:rowOff>
    </xdr:to>
    <xdr:cxnSp macro="">
      <xdr:nvCxnSpPr>
        <xdr:cNvPr id="171" name="直線コネクタ 170"/>
        <xdr:cNvCxnSpPr/>
      </xdr:nvCxnSpPr>
      <xdr:spPr>
        <a:xfrm flipV="1">
          <a:off x="3797300" y="12280737"/>
          <a:ext cx="838200" cy="30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5504</xdr:rowOff>
    </xdr:from>
    <xdr:ext cx="599010" cy="259045"/>
    <xdr:sp macro="" textlink="">
      <xdr:nvSpPr>
        <xdr:cNvPr id="172" name="民生費平均値テキスト"/>
        <xdr:cNvSpPr txBox="1"/>
      </xdr:nvSpPr>
      <xdr:spPr>
        <a:xfrm>
          <a:off x="4686300" y="13035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188,522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27077</xdr:rowOff>
    </xdr:from>
    <xdr:to>
      <xdr:col>6</xdr:col>
      <xdr:colOff>561975</xdr:colOff>
      <xdr:row>76</xdr:row>
      <xdr:rowOff>128677</xdr:rowOff>
    </xdr:to>
    <xdr:sp macro="" textlink="">
      <xdr:nvSpPr>
        <xdr:cNvPr id="173" name="フローチャート : 判断 172"/>
        <xdr:cNvSpPr/>
      </xdr:nvSpPr>
      <xdr:spPr>
        <a:xfrm>
          <a:off x="4584700" y="1305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149429</xdr:rowOff>
    </xdr:from>
    <xdr:to>
      <xdr:col>5</xdr:col>
      <xdr:colOff>358775</xdr:colOff>
      <xdr:row>73</xdr:row>
      <xdr:rowOff>73178</xdr:rowOff>
    </xdr:to>
    <xdr:cxnSp macro="">
      <xdr:nvCxnSpPr>
        <xdr:cNvPr id="174" name="直線コネクタ 173"/>
        <xdr:cNvCxnSpPr/>
      </xdr:nvCxnSpPr>
      <xdr:spPr>
        <a:xfrm>
          <a:off x="2908300" y="12493829"/>
          <a:ext cx="889000" cy="9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87153</xdr:rowOff>
    </xdr:from>
    <xdr:to>
      <xdr:col>5</xdr:col>
      <xdr:colOff>409575</xdr:colOff>
      <xdr:row>77</xdr:row>
      <xdr:rowOff>17303</xdr:rowOff>
    </xdr:to>
    <xdr:sp macro="" textlink="">
      <xdr:nvSpPr>
        <xdr:cNvPr id="175" name="フローチャート : 判断 174"/>
        <xdr:cNvSpPr/>
      </xdr:nvSpPr>
      <xdr:spPr>
        <a:xfrm>
          <a:off x="3746500" y="131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8430</xdr:rowOff>
    </xdr:from>
    <xdr:ext cx="599010" cy="259045"/>
    <xdr:sp macro="" textlink="">
      <xdr:nvSpPr>
        <xdr:cNvPr id="176" name="テキスト ボックス 175"/>
        <xdr:cNvSpPr txBox="1"/>
      </xdr:nvSpPr>
      <xdr:spPr>
        <a:xfrm>
          <a:off x="3497794" y="1321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175,382</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149429</xdr:rowOff>
    </xdr:from>
    <xdr:to>
      <xdr:col>4</xdr:col>
      <xdr:colOff>155575</xdr:colOff>
      <xdr:row>73</xdr:row>
      <xdr:rowOff>136020</xdr:rowOff>
    </xdr:to>
    <xdr:cxnSp macro="">
      <xdr:nvCxnSpPr>
        <xdr:cNvPr id="177" name="直線コネクタ 176"/>
        <xdr:cNvCxnSpPr/>
      </xdr:nvCxnSpPr>
      <xdr:spPr>
        <a:xfrm flipV="1">
          <a:off x="2019300" y="12493829"/>
          <a:ext cx="889000" cy="15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162674</xdr:rowOff>
    </xdr:from>
    <xdr:to>
      <xdr:col>4</xdr:col>
      <xdr:colOff>206375</xdr:colOff>
      <xdr:row>76</xdr:row>
      <xdr:rowOff>92824</xdr:rowOff>
    </xdr:to>
    <xdr:sp macro="" textlink="">
      <xdr:nvSpPr>
        <xdr:cNvPr id="178" name="フローチャート : 判断 177"/>
        <xdr:cNvSpPr/>
      </xdr:nvSpPr>
      <xdr:spPr>
        <a:xfrm>
          <a:off x="2857500" y="1302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83951</xdr:rowOff>
    </xdr:from>
    <xdr:ext cx="599010" cy="259045"/>
    <xdr:sp macro="" textlink="">
      <xdr:nvSpPr>
        <xdr:cNvPr id="179" name="テキスト ボックス 178"/>
        <xdr:cNvSpPr txBox="1"/>
      </xdr:nvSpPr>
      <xdr:spPr>
        <a:xfrm>
          <a:off x="2608794" y="1311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196,364</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136020</xdr:rowOff>
    </xdr:from>
    <xdr:to>
      <xdr:col>2</xdr:col>
      <xdr:colOff>638175</xdr:colOff>
      <xdr:row>73</xdr:row>
      <xdr:rowOff>157297</xdr:rowOff>
    </xdr:to>
    <xdr:cxnSp macro="">
      <xdr:nvCxnSpPr>
        <xdr:cNvPr id="180" name="直線コネクタ 179"/>
        <xdr:cNvCxnSpPr/>
      </xdr:nvCxnSpPr>
      <xdr:spPr>
        <a:xfrm flipV="1">
          <a:off x="1130300" y="12651870"/>
          <a:ext cx="889000" cy="2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23786</xdr:rowOff>
    </xdr:from>
    <xdr:to>
      <xdr:col>3</xdr:col>
      <xdr:colOff>3175</xdr:colOff>
      <xdr:row>76</xdr:row>
      <xdr:rowOff>125386</xdr:rowOff>
    </xdr:to>
    <xdr:sp macro="" textlink="">
      <xdr:nvSpPr>
        <xdr:cNvPr id="181" name="フローチャート : 判断 180"/>
        <xdr:cNvSpPr/>
      </xdr:nvSpPr>
      <xdr:spPr>
        <a:xfrm>
          <a:off x="1968500" y="1305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116513</xdr:rowOff>
    </xdr:from>
    <xdr:ext cx="599010" cy="259045"/>
    <xdr:sp macro="" textlink="">
      <xdr:nvSpPr>
        <xdr:cNvPr id="182" name="テキスト ボックス 181"/>
        <xdr:cNvSpPr txBox="1"/>
      </xdr:nvSpPr>
      <xdr:spPr>
        <a:xfrm>
          <a:off x="1719794" y="13146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189,242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44323</xdr:rowOff>
    </xdr:from>
    <xdr:to>
      <xdr:col>1</xdr:col>
      <xdr:colOff>485775</xdr:colOff>
      <xdr:row>76</xdr:row>
      <xdr:rowOff>145923</xdr:rowOff>
    </xdr:to>
    <xdr:sp macro="" textlink="">
      <xdr:nvSpPr>
        <xdr:cNvPr id="183" name="フローチャート : 判断 182"/>
        <xdr:cNvSpPr/>
      </xdr:nvSpPr>
      <xdr:spPr>
        <a:xfrm>
          <a:off x="1079500" y="130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137050</xdr:rowOff>
    </xdr:from>
    <xdr:ext cx="599010" cy="259045"/>
    <xdr:sp macro="" textlink="">
      <xdr:nvSpPr>
        <xdr:cNvPr id="184" name="テキスト ボックス 183"/>
        <xdr:cNvSpPr txBox="1"/>
      </xdr:nvSpPr>
      <xdr:spPr>
        <a:xfrm>
          <a:off x="830794" y="1316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184,750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71</xdr:row>
      <xdr:rowOff>56987</xdr:rowOff>
    </xdr:from>
    <xdr:to>
      <xdr:col>6</xdr:col>
      <xdr:colOff>561975</xdr:colOff>
      <xdr:row>71</xdr:row>
      <xdr:rowOff>158587</xdr:rowOff>
    </xdr:to>
    <xdr:sp macro="" textlink="">
      <xdr:nvSpPr>
        <xdr:cNvPr id="190" name="円/楕円 189"/>
        <xdr:cNvSpPr/>
      </xdr:nvSpPr>
      <xdr:spPr>
        <a:xfrm>
          <a:off x="4584700" y="1222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10014</xdr:rowOff>
    </xdr:from>
    <xdr:ext cx="599010" cy="259045"/>
    <xdr:sp macro="" textlink="">
      <xdr:nvSpPr>
        <xdr:cNvPr id="191" name="民生費該当値テキスト"/>
        <xdr:cNvSpPr txBox="1"/>
      </xdr:nvSpPr>
      <xdr:spPr>
        <a:xfrm>
          <a:off x="4686300" y="12182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369,480</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22378</xdr:rowOff>
    </xdr:from>
    <xdr:to>
      <xdr:col>5</xdr:col>
      <xdr:colOff>409575</xdr:colOff>
      <xdr:row>73</xdr:row>
      <xdr:rowOff>123978</xdr:rowOff>
    </xdr:to>
    <xdr:sp macro="" textlink="">
      <xdr:nvSpPr>
        <xdr:cNvPr id="192" name="円/楕円 191"/>
        <xdr:cNvSpPr/>
      </xdr:nvSpPr>
      <xdr:spPr>
        <a:xfrm>
          <a:off x="3746500" y="125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71</xdr:row>
      <xdr:rowOff>140505</xdr:rowOff>
    </xdr:from>
    <xdr:ext cx="599010" cy="259045"/>
    <xdr:sp macro="" textlink="">
      <xdr:nvSpPr>
        <xdr:cNvPr id="193" name="テキスト ボックス 192"/>
        <xdr:cNvSpPr txBox="1"/>
      </xdr:nvSpPr>
      <xdr:spPr>
        <a:xfrm>
          <a:off x="3497794" y="12313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302,050</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98629</xdr:rowOff>
    </xdr:from>
    <xdr:to>
      <xdr:col>4</xdr:col>
      <xdr:colOff>206375</xdr:colOff>
      <xdr:row>73</xdr:row>
      <xdr:rowOff>28779</xdr:rowOff>
    </xdr:to>
    <xdr:sp macro="" textlink="">
      <xdr:nvSpPr>
        <xdr:cNvPr id="194" name="円/楕円 193"/>
        <xdr:cNvSpPr/>
      </xdr:nvSpPr>
      <xdr:spPr>
        <a:xfrm>
          <a:off x="2857500" y="1244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71</xdr:row>
      <xdr:rowOff>45306</xdr:rowOff>
    </xdr:from>
    <xdr:ext cx="599010" cy="259045"/>
    <xdr:sp macro="" textlink="">
      <xdr:nvSpPr>
        <xdr:cNvPr id="195" name="テキスト ボックス 194"/>
        <xdr:cNvSpPr txBox="1"/>
      </xdr:nvSpPr>
      <xdr:spPr>
        <a:xfrm>
          <a:off x="2608794" y="1221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322,872</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85220</xdr:rowOff>
    </xdr:from>
    <xdr:to>
      <xdr:col>3</xdr:col>
      <xdr:colOff>3175</xdr:colOff>
      <xdr:row>74</xdr:row>
      <xdr:rowOff>15370</xdr:rowOff>
    </xdr:to>
    <xdr:sp macro="" textlink="">
      <xdr:nvSpPr>
        <xdr:cNvPr id="196" name="円/楕円 195"/>
        <xdr:cNvSpPr/>
      </xdr:nvSpPr>
      <xdr:spPr>
        <a:xfrm>
          <a:off x="1968500" y="1260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31897</xdr:rowOff>
    </xdr:from>
    <xdr:ext cx="599010" cy="259045"/>
    <xdr:sp macro="" textlink="">
      <xdr:nvSpPr>
        <xdr:cNvPr id="197" name="テキスト ボックス 196"/>
        <xdr:cNvSpPr txBox="1"/>
      </xdr:nvSpPr>
      <xdr:spPr>
        <a:xfrm>
          <a:off x="1719794" y="12376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288,305</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106497</xdr:rowOff>
    </xdr:from>
    <xdr:to>
      <xdr:col>1</xdr:col>
      <xdr:colOff>485775</xdr:colOff>
      <xdr:row>74</xdr:row>
      <xdr:rowOff>36647</xdr:rowOff>
    </xdr:to>
    <xdr:sp macro="" textlink="">
      <xdr:nvSpPr>
        <xdr:cNvPr id="198" name="円/楕円 197"/>
        <xdr:cNvSpPr/>
      </xdr:nvSpPr>
      <xdr:spPr>
        <a:xfrm>
          <a:off x="1079500" y="1262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72</xdr:row>
      <xdr:rowOff>53174</xdr:rowOff>
    </xdr:from>
    <xdr:ext cx="599010" cy="259045"/>
    <xdr:sp macro="" textlink="">
      <xdr:nvSpPr>
        <xdr:cNvPr id="199" name="テキスト ボックス 198"/>
        <xdr:cNvSpPr txBox="1"/>
      </xdr:nvSpPr>
      <xdr:spPr>
        <a:xfrm>
          <a:off x="830794" y="1239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283,651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1" name="テキスト ボックス 210"/>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153972</xdr:rowOff>
    </xdr:from>
    <xdr:to>
      <xdr:col>6</xdr:col>
      <xdr:colOff>510540</xdr:colOff>
      <xdr:row>98</xdr:row>
      <xdr:rowOff>33257</xdr:rowOff>
    </xdr:to>
    <xdr:cxnSp macro="">
      <xdr:nvCxnSpPr>
        <xdr:cNvPr id="223" name="直線コネクタ 222"/>
        <xdr:cNvCxnSpPr/>
      </xdr:nvCxnSpPr>
      <xdr:spPr>
        <a:xfrm flipV="1">
          <a:off x="4633595" y="15413022"/>
          <a:ext cx="1270" cy="1422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37084</xdr:rowOff>
    </xdr:from>
    <xdr:ext cx="534377" cy="259045"/>
    <xdr:sp macro="" textlink="">
      <xdr:nvSpPr>
        <xdr:cNvPr id="224" name="衛生費最小値テキスト"/>
        <xdr:cNvSpPr txBox="1"/>
      </xdr:nvSpPr>
      <xdr:spPr>
        <a:xfrm>
          <a:off x="4686300" y="1683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23,969</a:t>
          </a:r>
          <a:endParaRPr kumimoji="1" lang="ja-JP" altLang="en-US" sz="1000" b="1">
            <a:latin typeface="ＭＳ Ｐゴシック"/>
          </a:endParaRPr>
        </a:p>
      </xdr:txBody>
    </xdr:sp>
    <xdr:clientData/>
  </xdr:oneCellAnchor>
  <xdr:twoCellAnchor>
    <xdr:from>
      <xdr:col>6</xdr:col>
      <xdr:colOff>422275</xdr:colOff>
      <xdr:row>98</xdr:row>
      <xdr:rowOff>33257</xdr:rowOff>
    </xdr:from>
    <xdr:to>
      <xdr:col>6</xdr:col>
      <xdr:colOff>600075</xdr:colOff>
      <xdr:row>98</xdr:row>
      <xdr:rowOff>33257</xdr:rowOff>
    </xdr:to>
    <xdr:cxnSp macro="">
      <xdr:nvCxnSpPr>
        <xdr:cNvPr id="225" name="直線コネクタ 224"/>
        <xdr:cNvCxnSpPr/>
      </xdr:nvCxnSpPr>
      <xdr:spPr>
        <a:xfrm>
          <a:off x="4546600" y="1683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100649</xdr:rowOff>
    </xdr:from>
    <xdr:ext cx="599010" cy="259045"/>
    <xdr:sp macro="" textlink="">
      <xdr:nvSpPr>
        <xdr:cNvPr id="226" name="衛生費最大値テキスト"/>
        <xdr:cNvSpPr txBox="1"/>
      </xdr:nvSpPr>
      <xdr:spPr>
        <a:xfrm>
          <a:off x="4686300" y="1518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210,627</a:t>
          </a:r>
          <a:endParaRPr kumimoji="1" lang="ja-JP" altLang="en-US" sz="1000" b="1">
            <a:latin typeface="ＭＳ Ｐゴシック"/>
          </a:endParaRPr>
        </a:p>
      </xdr:txBody>
    </xdr:sp>
    <xdr:clientData/>
  </xdr:oneCellAnchor>
  <xdr:twoCellAnchor>
    <xdr:from>
      <xdr:col>6</xdr:col>
      <xdr:colOff>422275</xdr:colOff>
      <xdr:row>89</xdr:row>
      <xdr:rowOff>153972</xdr:rowOff>
    </xdr:from>
    <xdr:to>
      <xdr:col>6</xdr:col>
      <xdr:colOff>600075</xdr:colOff>
      <xdr:row>89</xdr:row>
      <xdr:rowOff>153972</xdr:rowOff>
    </xdr:to>
    <xdr:cxnSp macro="">
      <xdr:nvCxnSpPr>
        <xdr:cNvPr id="227" name="直線コネクタ 226"/>
        <xdr:cNvCxnSpPr/>
      </xdr:nvCxnSpPr>
      <xdr:spPr>
        <a:xfrm>
          <a:off x="4546600" y="1541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27321</xdr:rowOff>
    </xdr:from>
    <xdr:to>
      <xdr:col>6</xdr:col>
      <xdr:colOff>511175</xdr:colOff>
      <xdr:row>93</xdr:row>
      <xdr:rowOff>82017</xdr:rowOff>
    </xdr:to>
    <xdr:cxnSp macro="">
      <xdr:nvCxnSpPr>
        <xdr:cNvPr id="228" name="直線コネクタ 227"/>
        <xdr:cNvCxnSpPr/>
      </xdr:nvCxnSpPr>
      <xdr:spPr>
        <a:xfrm flipV="1">
          <a:off x="3797300" y="15972171"/>
          <a:ext cx="838200" cy="5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85501</xdr:rowOff>
    </xdr:from>
    <xdr:ext cx="534377" cy="259045"/>
    <xdr:sp macro="" textlink="">
      <xdr:nvSpPr>
        <xdr:cNvPr id="229" name="衛生費平均値テキスト"/>
        <xdr:cNvSpPr txBox="1"/>
      </xdr:nvSpPr>
      <xdr:spPr>
        <a:xfrm>
          <a:off x="4686300" y="16544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107074</xdr:rowOff>
    </xdr:from>
    <xdr:to>
      <xdr:col>6</xdr:col>
      <xdr:colOff>561975</xdr:colOff>
      <xdr:row>97</xdr:row>
      <xdr:rowOff>37224</xdr:rowOff>
    </xdr:to>
    <xdr:sp macro="" textlink="">
      <xdr:nvSpPr>
        <xdr:cNvPr id="230" name="フローチャート : 判断 229"/>
        <xdr:cNvSpPr/>
      </xdr:nvSpPr>
      <xdr:spPr>
        <a:xfrm>
          <a:off x="45847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171438</xdr:rowOff>
    </xdr:from>
    <xdr:to>
      <xdr:col>5</xdr:col>
      <xdr:colOff>358775</xdr:colOff>
      <xdr:row>93</xdr:row>
      <xdr:rowOff>82017</xdr:rowOff>
    </xdr:to>
    <xdr:cxnSp macro="">
      <xdr:nvCxnSpPr>
        <xdr:cNvPr id="231" name="直線コネクタ 230"/>
        <xdr:cNvCxnSpPr/>
      </xdr:nvCxnSpPr>
      <xdr:spPr>
        <a:xfrm>
          <a:off x="2908300" y="15944838"/>
          <a:ext cx="889000" cy="8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139100</xdr:rowOff>
    </xdr:from>
    <xdr:to>
      <xdr:col>5</xdr:col>
      <xdr:colOff>409575</xdr:colOff>
      <xdr:row>97</xdr:row>
      <xdr:rowOff>69250</xdr:rowOff>
    </xdr:to>
    <xdr:sp macro="" textlink="">
      <xdr:nvSpPr>
        <xdr:cNvPr id="232" name="フローチャート : 判断 231"/>
        <xdr:cNvSpPr/>
      </xdr:nvSpPr>
      <xdr:spPr>
        <a:xfrm>
          <a:off x="37465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60377</xdr:rowOff>
    </xdr:from>
    <xdr:ext cx="534377" cy="259045"/>
    <xdr:sp macro="" textlink="">
      <xdr:nvSpPr>
        <xdr:cNvPr id="233" name="テキスト ボックス 232"/>
        <xdr:cNvSpPr txBox="1"/>
      </xdr:nvSpPr>
      <xdr:spPr>
        <a:xfrm>
          <a:off x="3530111" y="1669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48,412</a:t>
          </a:r>
          <a:endParaRPr kumimoji="1" lang="ja-JP" altLang="en-US" sz="1000" b="1">
            <a:solidFill>
              <a:srgbClr val="000080"/>
            </a:solidFill>
            <a:latin typeface="ＭＳ Ｐゴシック"/>
          </a:endParaRPr>
        </a:p>
      </xdr:txBody>
    </xdr:sp>
    <xdr:clientData/>
  </xdr:oneCellAnchor>
  <xdr:twoCellAnchor>
    <xdr:from>
      <xdr:col>2</xdr:col>
      <xdr:colOff>638175</xdr:colOff>
      <xdr:row>91</xdr:row>
      <xdr:rowOff>119385</xdr:rowOff>
    </xdr:from>
    <xdr:to>
      <xdr:col>4</xdr:col>
      <xdr:colOff>155575</xdr:colOff>
      <xdr:row>92</xdr:row>
      <xdr:rowOff>171438</xdr:rowOff>
    </xdr:to>
    <xdr:cxnSp macro="">
      <xdr:nvCxnSpPr>
        <xdr:cNvPr id="234" name="直線コネクタ 233"/>
        <xdr:cNvCxnSpPr/>
      </xdr:nvCxnSpPr>
      <xdr:spPr>
        <a:xfrm>
          <a:off x="2019300" y="15721335"/>
          <a:ext cx="889000" cy="22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127755</xdr:rowOff>
    </xdr:from>
    <xdr:to>
      <xdr:col>4</xdr:col>
      <xdr:colOff>206375</xdr:colOff>
      <xdr:row>97</xdr:row>
      <xdr:rowOff>57905</xdr:rowOff>
    </xdr:to>
    <xdr:sp macro="" textlink="">
      <xdr:nvSpPr>
        <xdr:cNvPr id="235" name="フローチャート : 判断 234"/>
        <xdr:cNvSpPr/>
      </xdr:nvSpPr>
      <xdr:spPr>
        <a:xfrm>
          <a:off x="2857500" y="1658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49032</xdr:rowOff>
    </xdr:from>
    <xdr:ext cx="534377" cy="259045"/>
    <xdr:sp macro="" textlink="">
      <xdr:nvSpPr>
        <xdr:cNvPr id="236" name="テキスト ボックス 235"/>
        <xdr:cNvSpPr txBox="1"/>
      </xdr:nvSpPr>
      <xdr:spPr>
        <a:xfrm>
          <a:off x="2641111" y="1667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49,901</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119385</xdr:rowOff>
    </xdr:from>
    <xdr:to>
      <xdr:col>2</xdr:col>
      <xdr:colOff>638175</xdr:colOff>
      <xdr:row>92</xdr:row>
      <xdr:rowOff>126304</xdr:rowOff>
    </xdr:to>
    <xdr:cxnSp macro="">
      <xdr:nvCxnSpPr>
        <xdr:cNvPr id="237" name="直線コネクタ 236"/>
        <xdr:cNvCxnSpPr/>
      </xdr:nvCxnSpPr>
      <xdr:spPr>
        <a:xfrm flipV="1">
          <a:off x="1130300" y="15721335"/>
          <a:ext cx="889000" cy="17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117208</xdr:rowOff>
    </xdr:from>
    <xdr:to>
      <xdr:col>3</xdr:col>
      <xdr:colOff>3175</xdr:colOff>
      <xdr:row>97</xdr:row>
      <xdr:rowOff>47358</xdr:rowOff>
    </xdr:to>
    <xdr:sp macro="" textlink="">
      <xdr:nvSpPr>
        <xdr:cNvPr id="238" name="フローチャート : 判断 237"/>
        <xdr:cNvSpPr/>
      </xdr:nvSpPr>
      <xdr:spPr>
        <a:xfrm>
          <a:off x="1968500" y="1657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38485</xdr:rowOff>
    </xdr:from>
    <xdr:ext cx="534377" cy="259045"/>
    <xdr:sp macro="" textlink="">
      <xdr:nvSpPr>
        <xdr:cNvPr id="239" name="テキスト ボックス 238"/>
        <xdr:cNvSpPr txBox="1"/>
      </xdr:nvSpPr>
      <xdr:spPr>
        <a:xfrm>
          <a:off x="1752111" y="1666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51,285</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144571</xdr:rowOff>
    </xdr:from>
    <xdr:to>
      <xdr:col>1</xdr:col>
      <xdr:colOff>485775</xdr:colOff>
      <xdr:row>97</xdr:row>
      <xdr:rowOff>74721</xdr:rowOff>
    </xdr:to>
    <xdr:sp macro="" textlink="">
      <xdr:nvSpPr>
        <xdr:cNvPr id="240" name="フローチャート : 判断 239"/>
        <xdr:cNvSpPr/>
      </xdr:nvSpPr>
      <xdr:spPr>
        <a:xfrm>
          <a:off x="1079500" y="1660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65848</xdr:rowOff>
    </xdr:from>
    <xdr:ext cx="534377" cy="259045"/>
    <xdr:sp macro="" textlink="">
      <xdr:nvSpPr>
        <xdr:cNvPr id="241" name="テキスト ボックス 240"/>
        <xdr:cNvSpPr txBox="1"/>
      </xdr:nvSpPr>
      <xdr:spPr>
        <a:xfrm>
          <a:off x="863111" y="1669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47,694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147971</xdr:rowOff>
    </xdr:from>
    <xdr:to>
      <xdr:col>6</xdr:col>
      <xdr:colOff>561975</xdr:colOff>
      <xdr:row>93</xdr:row>
      <xdr:rowOff>78121</xdr:rowOff>
    </xdr:to>
    <xdr:sp macro="" textlink="">
      <xdr:nvSpPr>
        <xdr:cNvPr id="247" name="円/楕円 246"/>
        <xdr:cNvSpPr/>
      </xdr:nvSpPr>
      <xdr:spPr>
        <a:xfrm>
          <a:off x="4584700" y="1592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170848</xdr:rowOff>
    </xdr:from>
    <xdr:ext cx="599010" cy="259045"/>
    <xdr:sp macro="" textlink="">
      <xdr:nvSpPr>
        <xdr:cNvPr id="248" name="衛生費該当値テキスト"/>
        <xdr:cNvSpPr txBox="1"/>
      </xdr:nvSpPr>
      <xdr:spPr>
        <a:xfrm>
          <a:off x="4686300" y="15772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137,248</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31217</xdr:rowOff>
    </xdr:from>
    <xdr:to>
      <xdr:col>5</xdr:col>
      <xdr:colOff>409575</xdr:colOff>
      <xdr:row>93</xdr:row>
      <xdr:rowOff>132817</xdr:rowOff>
    </xdr:to>
    <xdr:sp macro="" textlink="">
      <xdr:nvSpPr>
        <xdr:cNvPr id="249" name="円/楕円 248"/>
        <xdr:cNvSpPr/>
      </xdr:nvSpPr>
      <xdr:spPr>
        <a:xfrm>
          <a:off x="3746500" y="1597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91</xdr:row>
      <xdr:rowOff>149344</xdr:rowOff>
    </xdr:from>
    <xdr:ext cx="599010" cy="259045"/>
    <xdr:sp macro="" textlink="">
      <xdr:nvSpPr>
        <xdr:cNvPr id="250" name="テキスト ボックス 249"/>
        <xdr:cNvSpPr txBox="1"/>
      </xdr:nvSpPr>
      <xdr:spPr>
        <a:xfrm>
          <a:off x="3497794" y="15751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130,070</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120638</xdr:rowOff>
    </xdr:from>
    <xdr:to>
      <xdr:col>4</xdr:col>
      <xdr:colOff>206375</xdr:colOff>
      <xdr:row>93</xdr:row>
      <xdr:rowOff>50788</xdr:rowOff>
    </xdr:to>
    <xdr:sp macro="" textlink="">
      <xdr:nvSpPr>
        <xdr:cNvPr id="251" name="円/楕円 250"/>
        <xdr:cNvSpPr/>
      </xdr:nvSpPr>
      <xdr:spPr>
        <a:xfrm>
          <a:off x="2857500" y="1589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91</xdr:row>
      <xdr:rowOff>67315</xdr:rowOff>
    </xdr:from>
    <xdr:ext cx="599010" cy="259045"/>
    <xdr:sp macro="" textlink="">
      <xdr:nvSpPr>
        <xdr:cNvPr id="252" name="テキスト ボックス 251"/>
        <xdr:cNvSpPr txBox="1"/>
      </xdr:nvSpPr>
      <xdr:spPr>
        <a:xfrm>
          <a:off x="2608794" y="15669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140,835</a:t>
          </a:r>
          <a:endParaRPr kumimoji="1" lang="ja-JP" altLang="en-US" sz="1000" b="1">
            <a:solidFill>
              <a:srgbClr val="FF0000"/>
            </a:solidFill>
            <a:latin typeface="ＭＳ Ｐゴシック"/>
          </a:endParaRPr>
        </a:p>
      </xdr:txBody>
    </xdr:sp>
    <xdr:clientData/>
  </xdr:oneCellAnchor>
  <xdr:twoCellAnchor>
    <xdr:from>
      <xdr:col>2</xdr:col>
      <xdr:colOff>587375</xdr:colOff>
      <xdr:row>91</xdr:row>
      <xdr:rowOff>68585</xdr:rowOff>
    </xdr:from>
    <xdr:to>
      <xdr:col>3</xdr:col>
      <xdr:colOff>3175</xdr:colOff>
      <xdr:row>91</xdr:row>
      <xdr:rowOff>170185</xdr:rowOff>
    </xdr:to>
    <xdr:sp macro="" textlink="">
      <xdr:nvSpPr>
        <xdr:cNvPr id="253" name="円/楕円 252"/>
        <xdr:cNvSpPr/>
      </xdr:nvSpPr>
      <xdr:spPr>
        <a:xfrm>
          <a:off x="1968500" y="1567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90</xdr:row>
      <xdr:rowOff>15262</xdr:rowOff>
    </xdr:from>
    <xdr:ext cx="599010" cy="259045"/>
    <xdr:sp macro="" textlink="">
      <xdr:nvSpPr>
        <xdr:cNvPr id="254" name="テキスト ボックス 253"/>
        <xdr:cNvSpPr txBox="1"/>
      </xdr:nvSpPr>
      <xdr:spPr>
        <a:xfrm>
          <a:off x="1719794" y="15445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170,166</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75504</xdr:rowOff>
    </xdr:from>
    <xdr:to>
      <xdr:col>1</xdr:col>
      <xdr:colOff>485775</xdr:colOff>
      <xdr:row>93</xdr:row>
      <xdr:rowOff>5654</xdr:rowOff>
    </xdr:to>
    <xdr:sp macro="" textlink="">
      <xdr:nvSpPr>
        <xdr:cNvPr id="255" name="円/楕円 254"/>
        <xdr:cNvSpPr/>
      </xdr:nvSpPr>
      <xdr:spPr>
        <a:xfrm>
          <a:off x="1079500" y="1584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91</xdr:row>
      <xdr:rowOff>22181</xdr:rowOff>
    </xdr:from>
    <xdr:ext cx="599010" cy="259045"/>
    <xdr:sp macro="" textlink="">
      <xdr:nvSpPr>
        <xdr:cNvPr id="256" name="テキスト ボックス 255"/>
        <xdr:cNvSpPr txBox="1"/>
      </xdr:nvSpPr>
      <xdr:spPr>
        <a:xfrm>
          <a:off x="830794" y="156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146,758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0" name="テキスト ボックス 26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2" name="テキスト ボックス 27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4" name="テキスト ボックス 27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6" name="テキスト ボックス 27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81178</xdr:rowOff>
    </xdr:from>
    <xdr:to>
      <xdr:col>15</xdr:col>
      <xdr:colOff>180340</xdr:colOff>
      <xdr:row>38</xdr:row>
      <xdr:rowOff>139700</xdr:rowOff>
    </xdr:to>
    <xdr:cxnSp macro="">
      <xdr:nvCxnSpPr>
        <xdr:cNvPr id="278" name="直線コネクタ 277"/>
        <xdr:cNvCxnSpPr/>
      </xdr:nvCxnSpPr>
      <xdr:spPr>
        <a:xfrm flipV="1">
          <a:off x="10475595" y="5224678"/>
          <a:ext cx="1270" cy="1430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27855</xdr:rowOff>
    </xdr:from>
    <xdr:ext cx="469744" cy="259045"/>
    <xdr:sp macro="" textlink="">
      <xdr:nvSpPr>
        <xdr:cNvPr id="281" name="労働費最大値テキスト"/>
        <xdr:cNvSpPr txBox="1"/>
      </xdr:nvSpPr>
      <xdr:spPr>
        <a:xfrm>
          <a:off x="10528300" y="4999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6,256</a:t>
          </a:r>
          <a:endParaRPr kumimoji="1" lang="ja-JP" altLang="en-US" sz="1000" b="1">
            <a:latin typeface="ＭＳ Ｐゴシック"/>
          </a:endParaRPr>
        </a:p>
      </xdr:txBody>
    </xdr:sp>
    <xdr:clientData/>
  </xdr:oneCellAnchor>
  <xdr:twoCellAnchor>
    <xdr:from>
      <xdr:col>15</xdr:col>
      <xdr:colOff>92075</xdr:colOff>
      <xdr:row>30</xdr:row>
      <xdr:rowOff>81178</xdr:rowOff>
    </xdr:from>
    <xdr:to>
      <xdr:col>15</xdr:col>
      <xdr:colOff>269875</xdr:colOff>
      <xdr:row>30</xdr:row>
      <xdr:rowOff>81178</xdr:rowOff>
    </xdr:to>
    <xdr:cxnSp macro="">
      <xdr:nvCxnSpPr>
        <xdr:cNvPr id="282" name="直線コネクタ 281"/>
        <xdr:cNvCxnSpPr/>
      </xdr:nvCxnSpPr>
      <xdr:spPr>
        <a:xfrm>
          <a:off x="10388600" y="522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84836</xdr:rowOff>
    </xdr:from>
    <xdr:to>
      <xdr:col>15</xdr:col>
      <xdr:colOff>180975</xdr:colOff>
      <xdr:row>36</xdr:row>
      <xdr:rowOff>96952</xdr:rowOff>
    </xdr:to>
    <xdr:cxnSp macro="">
      <xdr:nvCxnSpPr>
        <xdr:cNvPr id="283" name="直線コネクタ 282"/>
        <xdr:cNvCxnSpPr/>
      </xdr:nvCxnSpPr>
      <xdr:spPr>
        <a:xfrm flipV="1">
          <a:off x="9639300" y="6257036"/>
          <a:ext cx="8382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50868</xdr:rowOff>
    </xdr:from>
    <xdr:ext cx="378565" cy="259045"/>
    <xdr:sp macro="" textlink="">
      <xdr:nvSpPr>
        <xdr:cNvPr id="284" name="労働費平均値テキスト"/>
        <xdr:cNvSpPr txBox="1"/>
      </xdr:nvSpPr>
      <xdr:spPr>
        <a:xfrm>
          <a:off x="10528300" y="6394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72441</xdr:rowOff>
    </xdr:from>
    <xdr:to>
      <xdr:col>15</xdr:col>
      <xdr:colOff>231775</xdr:colOff>
      <xdr:row>38</xdr:row>
      <xdr:rowOff>2591</xdr:rowOff>
    </xdr:to>
    <xdr:sp macro="" textlink="">
      <xdr:nvSpPr>
        <xdr:cNvPr id="285" name="フローチャート : 判断 284"/>
        <xdr:cNvSpPr/>
      </xdr:nvSpPr>
      <xdr:spPr>
        <a:xfrm>
          <a:off x="104267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90780</xdr:rowOff>
    </xdr:from>
    <xdr:to>
      <xdr:col>14</xdr:col>
      <xdr:colOff>28575</xdr:colOff>
      <xdr:row>36</xdr:row>
      <xdr:rowOff>96952</xdr:rowOff>
    </xdr:to>
    <xdr:cxnSp macro="">
      <xdr:nvCxnSpPr>
        <xdr:cNvPr id="286" name="直線コネクタ 285"/>
        <xdr:cNvCxnSpPr/>
      </xdr:nvCxnSpPr>
      <xdr:spPr>
        <a:xfrm>
          <a:off x="8750300" y="6262980"/>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90272</xdr:rowOff>
    </xdr:from>
    <xdr:to>
      <xdr:col>14</xdr:col>
      <xdr:colOff>79375</xdr:colOff>
      <xdr:row>38</xdr:row>
      <xdr:rowOff>20422</xdr:rowOff>
    </xdr:to>
    <xdr:sp macro="" textlink="">
      <xdr:nvSpPr>
        <xdr:cNvPr id="287" name="フローチャート : 判断 286"/>
        <xdr:cNvSpPr/>
      </xdr:nvSpPr>
      <xdr:spPr>
        <a:xfrm>
          <a:off x="9588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11548</xdr:rowOff>
    </xdr:from>
    <xdr:ext cx="378565" cy="259045"/>
    <xdr:sp macro="" textlink="">
      <xdr:nvSpPr>
        <xdr:cNvPr id="288" name="テキスト ボックス 287"/>
        <xdr:cNvSpPr txBox="1"/>
      </xdr:nvSpPr>
      <xdr:spPr>
        <a:xfrm>
          <a:off x="9450017" y="6526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61976</xdr:rowOff>
    </xdr:from>
    <xdr:to>
      <xdr:col>12</xdr:col>
      <xdr:colOff>511175</xdr:colOff>
      <xdr:row>36</xdr:row>
      <xdr:rowOff>90780</xdr:rowOff>
    </xdr:to>
    <xdr:cxnSp macro="">
      <xdr:nvCxnSpPr>
        <xdr:cNvPr id="289" name="直線コネクタ 288"/>
        <xdr:cNvCxnSpPr/>
      </xdr:nvCxnSpPr>
      <xdr:spPr>
        <a:xfrm>
          <a:off x="7861300" y="5891276"/>
          <a:ext cx="889000" cy="37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170281</xdr:rowOff>
    </xdr:from>
    <xdr:to>
      <xdr:col>12</xdr:col>
      <xdr:colOff>561975</xdr:colOff>
      <xdr:row>37</xdr:row>
      <xdr:rowOff>100431</xdr:rowOff>
    </xdr:to>
    <xdr:sp macro="" textlink="">
      <xdr:nvSpPr>
        <xdr:cNvPr id="290" name="フローチャート : 判断 289"/>
        <xdr:cNvSpPr/>
      </xdr:nvSpPr>
      <xdr:spPr>
        <a:xfrm>
          <a:off x="8699500" y="634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91558</xdr:rowOff>
    </xdr:from>
    <xdr:ext cx="469744" cy="259045"/>
    <xdr:sp macro="" textlink="">
      <xdr:nvSpPr>
        <xdr:cNvPr id="291" name="テキスト ボックス 290"/>
        <xdr:cNvSpPr txBox="1"/>
      </xdr:nvSpPr>
      <xdr:spPr>
        <a:xfrm>
          <a:off x="8515427" y="643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1,144</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61976</xdr:rowOff>
    </xdr:from>
    <xdr:to>
      <xdr:col>11</xdr:col>
      <xdr:colOff>307975</xdr:colOff>
      <xdr:row>35</xdr:row>
      <xdr:rowOff>15342</xdr:rowOff>
    </xdr:to>
    <xdr:cxnSp macro="">
      <xdr:nvCxnSpPr>
        <xdr:cNvPr id="292" name="直線コネクタ 291"/>
        <xdr:cNvCxnSpPr/>
      </xdr:nvCxnSpPr>
      <xdr:spPr>
        <a:xfrm flipV="1">
          <a:off x="6972300" y="5891276"/>
          <a:ext cx="889000" cy="12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3404</xdr:rowOff>
    </xdr:from>
    <xdr:to>
      <xdr:col>11</xdr:col>
      <xdr:colOff>358775</xdr:colOff>
      <xdr:row>36</xdr:row>
      <xdr:rowOff>105004</xdr:rowOff>
    </xdr:to>
    <xdr:sp macro="" textlink="">
      <xdr:nvSpPr>
        <xdr:cNvPr id="293" name="フローチャート : 判断 292"/>
        <xdr:cNvSpPr/>
      </xdr:nvSpPr>
      <xdr:spPr>
        <a:xfrm>
          <a:off x="7810500" y="617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96131</xdr:rowOff>
    </xdr:from>
    <xdr:ext cx="469744" cy="259045"/>
    <xdr:sp macro="" textlink="">
      <xdr:nvSpPr>
        <xdr:cNvPr id="294" name="テキスト ボックス 293"/>
        <xdr:cNvSpPr txBox="1"/>
      </xdr:nvSpPr>
      <xdr:spPr>
        <a:xfrm>
          <a:off x="7626427" y="626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1,874</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93929</xdr:rowOff>
    </xdr:from>
    <xdr:to>
      <xdr:col>10</xdr:col>
      <xdr:colOff>155575</xdr:colOff>
      <xdr:row>36</xdr:row>
      <xdr:rowOff>24079</xdr:rowOff>
    </xdr:to>
    <xdr:sp macro="" textlink="">
      <xdr:nvSpPr>
        <xdr:cNvPr id="295" name="フローチャート : 判断 294"/>
        <xdr:cNvSpPr/>
      </xdr:nvSpPr>
      <xdr:spPr>
        <a:xfrm>
          <a:off x="6921500" y="609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15206</xdr:rowOff>
    </xdr:from>
    <xdr:ext cx="469744" cy="259045"/>
    <xdr:sp macro="" textlink="">
      <xdr:nvSpPr>
        <xdr:cNvPr id="296" name="テキスト ボックス 295"/>
        <xdr:cNvSpPr txBox="1"/>
      </xdr:nvSpPr>
      <xdr:spPr>
        <a:xfrm>
          <a:off x="6737427" y="6187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34036</xdr:rowOff>
    </xdr:from>
    <xdr:to>
      <xdr:col>15</xdr:col>
      <xdr:colOff>231775</xdr:colOff>
      <xdr:row>36</xdr:row>
      <xdr:rowOff>135636</xdr:rowOff>
    </xdr:to>
    <xdr:sp macro="" textlink="">
      <xdr:nvSpPr>
        <xdr:cNvPr id="302" name="円/楕円 301"/>
        <xdr:cNvSpPr/>
      </xdr:nvSpPr>
      <xdr:spPr>
        <a:xfrm>
          <a:off x="10426700" y="620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56913</xdr:rowOff>
    </xdr:from>
    <xdr:ext cx="469744" cy="259045"/>
    <xdr:sp macro="" textlink="">
      <xdr:nvSpPr>
        <xdr:cNvPr id="303" name="労働費該当値テキスト"/>
        <xdr:cNvSpPr txBox="1"/>
      </xdr:nvSpPr>
      <xdr:spPr>
        <a:xfrm>
          <a:off x="10528300" y="605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46152</xdr:rowOff>
    </xdr:from>
    <xdr:to>
      <xdr:col>14</xdr:col>
      <xdr:colOff>79375</xdr:colOff>
      <xdr:row>36</xdr:row>
      <xdr:rowOff>147752</xdr:rowOff>
    </xdr:to>
    <xdr:sp macro="" textlink="">
      <xdr:nvSpPr>
        <xdr:cNvPr id="304" name="円/楕円 303"/>
        <xdr:cNvSpPr/>
      </xdr:nvSpPr>
      <xdr:spPr>
        <a:xfrm>
          <a:off x="9588500" y="621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164279</xdr:rowOff>
    </xdr:from>
    <xdr:ext cx="469744" cy="259045"/>
    <xdr:sp macro="" textlink="">
      <xdr:nvSpPr>
        <xdr:cNvPr id="305" name="テキスト ボックス 304"/>
        <xdr:cNvSpPr txBox="1"/>
      </xdr:nvSpPr>
      <xdr:spPr>
        <a:xfrm>
          <a:off x="9404427" y="599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39980</xdr:rowOff>
    </xdr:from>
    <xdr:to>
      <xdr:col>12</xdr:col>
      <xdr:colOff>561975</xdr:colOff>
      <xdr:row>36</xdr:row>
      <xdr:rowOff>141580</xdr:rowOff>
    </xdr:to>
    <xdr:sp macro="" textlink="">
      <xdr:nvSpPr>
        <xdr:cNvPr id="306" name="円/楕円 305"/>
        <xdr:cNvSpPr/>
      </xdr:nvSpPr>
      <xdr:spPr>
        <a:xfrm>
          <a:off x="8699500" y="62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158107</xdr:rowOff>
    </xdr:from>
    <xdr:ext cx="469744" cy="259045"/>
    <xdr:sp macro="" textlink="">
      <xdr:nvSpPr>
        <xdr:cNvPr id="307" name="テキスト ボックス 306"/>
        <xdr:cNvSpPr txBox="1"/>
      </xdr:nvSpPr>
      <xdr:spPr>
        <a:xfrm>
          <a:off x="8515427" y="598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1,714</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11176</xdr:rowOff>
    </xdr:from>
    <xdr:to>
      <xdr:col>11</xdr:col>
      <xdr:colOff>358775</xdr:colOff>
      <xdr:row>34</xdr:row>
      <xdr:rowOff>112776</xdr:rowOff>
    </xdr:to>
    <xdr:sp macro="" textlink="">
      <xdr:nvSpPr>
        <xdr:cNvPr id="308" name="円/楕円 307"/>
        <xdr:cNvSpPr/>
      </xdr:nvSpPr>
      <xdr:spPr>
        <a:xfrm>
          <a:off x="7810500" y="584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129303</xdr:rowOff>
    </xdr:from>
    <xdr:ext cx="469744" cy="259045"/>
    <xdr:sp macro="" textlink="">
      <xdr:nvSpPr>
        <xdr:cNvPr id="309" name="テキスト ボックス 308"/>
        <xdr:cNvSpPr txBox="1"/>
      </xdr:nvSpPr>
      <xdr:spPr>
        <a:xfrm>
          <a:off x="7626427" y="561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3,340</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135992</xdr:rowOff>
    </xdr:from>
    <xdr:to>
      <xdr:col>10</xdr:col>
      <xdr:colOff>155575</xdr:colOff>
      <xdr:row>35</xdr:row>
      <xdr:rowOff>66142</xdr:rowOff>
    </xdr:to>
    <xdr:sp macro="" textlink="">
      <xdr:nvSpPr>
        <xdr:cNvPr id="310" name="円/楕円 309"/>
        <xdr:cNvSpPr/>
      </xdr:nvSpPr>
      <xdr:spPr>
        <a:xfrm>
          <a:off x="6921500" y="596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82669</xdr:rowOff>
    </xdr:from>
    <xdr:ext cx="469744" cy="259045"/>
    <xdr:sp macro="" textlink="">
      <xdr:nvSpPr>
        <xdr:cNvPr id="311" name="テキスト ボックス 310"/>
        <xdr:cNvSpPr txBox="1"/>
      </xdr:nvSpPr>
      <xdr:spPr>
        <a:xfrm>
          <a:off x="6737427" y="574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5" name="テキスト ボックス 32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27" name="テキスト ボックス 32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29" name="テキスト ボックス 32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1" name="テキスト ボックス 330"/>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40504</xdr:rowOff>
    </xdr:from>
    <xdr:to>
      <xdr:col>15</xdr:col>
      <xdr:colOff>180340</xdr:colOff>
      <xdr:row>59</xdr:row>
      <xdr:rowOff>71136</xdr:rowOff>
    </xdr:to>
    <xdr:cxnSp macro="">
      <xdr:nvCxnSpPr>
        <xdr:cNvPr id="337" name="直線コネクタ 336"/>
        <xdr:cNvCxnSpPr/>
      </xdr:nvCxnSpPr>
      <xdr:spPr>
        <a:xfrm flipV="1">
          <a:off x="10475595" y="8784454"/>
          <a:ext cx="1270" cy="1402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74963</xdr:rowOff>
    </xdr:from>
    <xdr:ext cx="469744" cy="259045"/>
    <xdr:sp macro="" textlink="">
      <xdr:nvSpPr>
        <xdr:cNvPr id="338" name="農林水産業費最小値テキスト"/>
        <xdr:cNvSpPr txBox="1"/>
      </xdr:nvSpPr>
      <xdr:spPr>
        <a:xfrm>
          <a:off x="10528300" y="1019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a:t>
          </a:r>
          <a:endParaRPr kumimoji="1" lang="ja-JP" altLang="en-US" sz="1000" b="1">
            <a:latin typeface="ＭＳ Ｐゴシック"/>
          </a:endParaRPr>
        </a:p>
      </xdr:txBody>
    </xdr:sp>
    <xdr:clientData/>
  </xdr:oneCellAnchor>
  <xdr:twoCellAnchor>
    <xdr:from>
      <xdr:col>15</xdr:col>
      <xdr:colOff>92075</xdr:colOff>
      <xdr:row>59</xdr:row>
      <xdr:rowOff>71136</xdr:rowOff>
    </xdr:from>
    <xdr:to>
      <xdr:col>15</xdr:col>
      <xdr:colOff>269875</xdr:colOff>
      <xdr:row>59</xdr:row>
      <xdr:rowOff>71136</xdr:rowOff>
    </xdr:to>
    <xdr:cxnSp macro="">
      <xdr:nvCxnSpPr>
        <xdr:cNvPr id="339" name="直線コネクタ 338"/>
        <xdr:cNvCxnSpPr/>
      </xdr:nvCxnSpPr>
      <xdr:spPr>
        <a:xfrm>
          <a:off x="10388600" y="1018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158631</xdr:rowOff>
    </xdr:from>
    <xdr:ext cx="534377" cy="259045"/>
    <xdr:sp macro="" textlink="">
      <xdr:nvSpPr>
        <xdr:cNvPr id="340" name="農林水産業費最大値テキスト"/>
        <xdr:cNvSpPr txBox="1"/>
      </xdr:nvSpPr>
      <xdr:spPr>
        <a:xfrm>
          <a:off x="10528300" y="855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87,575</a:t>
          </a:r>
          <a:endParaRPr kumimoji="1" lang="ja-JP" altLang="en-US" sz="1000" b="1">
            <a:latin typeface="ＭＳ Ｐゴシック"/>
          </a:endParaRPr>
        </a:p>
      </xdr:txBody>
    </xdr:sp>
    <xdr:clientData/>
  </xdr:oneCellAnchor>
  <xdr:twoCellAnchor>
    <xdr:from>
      <xdr:col>15</xdr:col>
      <xdr:colOff>92075</xdr:colOff>
      <xdr:row>51</xdr:row>
      <xdr:rowOff>40504</xdr:rowOff>
    </xdr:from>
    <xdr:to>
      <xdr:col>15</xdr:col>
      <xdr:colOff>269875</xdr:colOff>
      <xdr:row>51</xdr:row>
      <xdr:rowOff>40504</xdr:rowOff>
    </xdr:to>
    <xdr:cxnSp macro="">
      <xdr:nvCxnSpPr>
        <xdr:cNvPr id="341" name="直線コネクタ 340"/>
        <xdr:cNvCxnSpPr/>
      </xdr:nvCxnSpPr>
      <xdr:spPr>
        <a:xfrm>
          <a:off x="10388600" y="8784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145611</xdr:rowOff>
    </xdr:from>
    <xdr:to>
      <xdr:col>15</xdr:col>
      <xdr:colOff>180975</xdr:colOff>
      <xdr:row>58</xdr:row>
      <xdr:rowOff>117053</xdr:rowOff>
    </xdr:to>
    <xdr:cxnSp macro="">
      <xdr:nvCxnSpPr>
        <xdr:cNvPr id="342" name="直線コネクタ 341"/>
        <xdr:cNvCxnSpPr/>
      </xdr:nvCxnSpPr>
      <xdr:spPr>
        <a:xfrm flipV="1">
          <a:off x="9639300" y="9746811"/>
          <a:ext cx="838200" cy="31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97421</xdr:rowOff>
    </xdr:from>
    <xdr:ext cx="534377" cy="259045"/>
    <xdr:sp macro="" textlink="">
      <xdr:nvSpPr>
        <xdr:cNvPr id="343" name="農林水産業費平均値テキスト"/>
        <xdr:cNvSpPr txBox="1"/>
      </xdr:nvSpPr>
      <xdr:spPr>
        <a:xfrm>
          <a:off x="10528300" y="9870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16,657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118994</xdr:rowOff>
    </xdr:from>
    <xdr:to>
      <xdr:col>15</xdr:col>
      <xdr:colOff>231775</xdr:colOff>
      <xdr:row>58</xdr:row>
      <xdr:rowOff>49144</xdr:rowOff>
    </xdr:to>
    <xdr:sp macro="" textlink="">
      <xdr:nvSpPr>
        <xdr:cNvPr id="344" name="フローチャート : 判断 343"/>
        <xdr:cNvSpPr/>
      </xdr:nvSpPr>
      <xdr:spPr>
        <a:xfrm>
          <a:off x="10426700" y="989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63919</xdr:rowOff>
    </xdr:from>
    <xdr:to>
      <xdr:col>14</xdr:col>
      <xdr:colOff>28575</xdr:colOff>
      <xdr:row>58</xdr:row>
      <xdr:rowOff>117053</xdr:rowOff>
    </xdr:to>
    <xdr:cxnSp macro="">
      <xdr:nvCxnSpPr>
        <xdr:cNvPr id="345" name="直線コネクタ 344"/>
        <xdr:cNvCxnSpPr/>
      </xdr:nvCxnSpPr>
      <xdr:spPr>
        <a:xfrm>
          <a:off x="8750300" y="10008019"/>
          <a:ext cx="889000" cy="5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147405</xdr:rowOff>
    </xdr:from>
    <xdr:to>
      <xdr:col>14</xdr:col>
      <xdr:colOff>79375</xdr:colOff>
      <xdr:row>58</xdr:row>
      <xdr:rowOff>77555</xdr:rowOff>
    </xdr:to>
    <xdr:sp macro="" textlink="">
      <xdr:nvSpPr>
        <xdr:cNvPr id="346" name="フローチャート : 判断 345"/>
        <xdr:cNvSpPr/>
      </xdr:nvSpPr>
      <xdr:spPr>
        <a:xfrm>
          <a:off x="9588500" y="99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94082</xdr:rowOff>
    </xdr:from>
    <xdr:ext cx="534377" cy="259045"/>
    <xdr:sp macro="" textlink="">
      <xdr:nvSpPr>
        <xdr:cNvPr id="347" name="テキスト ボックス 346"/>
        <xdr:cNvSpPr txBox="1"/>
      </xdr:nvSpPr>
      <xdr:spPr>
        <a:xfrm>
          <a:off x="9372111" y="969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63919</xdr:rowOff>
    </xdr:from>
    <xdr:to>
      <xdr:col>12</xdr:col>
      <xdr:colOff>511175</xdr:colOff>
      <xdr:row>59</xdr:row>
      <xdr:rowOff>19832</xdr:rowOff>
    </xdr:to>
    <xdr:cxnSp macro="">
      <xdr:nvCxnSpPr>
        <xdr:cNvPr id="348" name="直線コネクタ 347"/>
        <xdr:cNvCxnSpPr/>
      </xdr:nvCxnSpPr>
      <xdr:spPr>
        <a:xfrm flipV="1">
          <a:off x="7861300" y="10008019"/>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138702</xdr:rowOff>
    </xdr:from>
    <xdr:to>
      <xdr:col>12</xdr:col>
      <xdr:colOff>561975</xdr:colOff>
      <xdr:row>58</xdr:row>
      <xdr:rowOff>68852</xdr:rowOff>
    </xdr:to>
    <xdr:sp macro="" textlink="">
      <xdr:nvSpPr>
        <xdr:cNvPr id="349" name="フローチャート : 判断 348"/>
        <xdr:cNvSpPr/>
      </xdr:nvSpPr>
      <xdr:spPr>
        <a:xfrm>
          <a:off x="8699500" y="991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85379</xdr:rowOff>
    </xdr:from>
    <xdr:ext cx="534377" cy="259045"/>
    <xdr:sp macro="" textlink="">
      <xdr:nvSpPr>
        <xdr:cNvPr id="350" name="テキスト ボックス 349"/>
        <xdr:cNvSpPr txBox="1"/>
      </xdr:nvSpPr>
      <xdr:spPr>
        <a:xfrm>
          <a:off x="8483111" y="968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15,450</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19832</xdr:rowOff>
    </xdr:from>
    <xdr:to>
      <xdr:col>11</xdr:col>
      <xdr:colOff>307975</xdr:colOff>
      <xdr:row>59</xdr:row>
      <xdr:rowOff>57093</xdr:rowOff>
    </xdr:to>
    <xdr:cxnSp macro="">
      <xdr:nvCxnSpPr>
        <xdr:cNvPr id="351" name="直線コネクタ 350"/>
        <xdr:cNvCxnSpPr/>
      </xdr:nvCxnSpPr>
      <xdr:spPr>
        <a:xfrm flipV="1">
          <a:off x="6972300" y="10135382"/>
          <a:ext cx="889000" cy="3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159505</xdr:rowOff>
    </xdr:from>
    <xdr:to>
      <xdr:col>11</xdr:col>
      <xdr:colOff>358775</xdr:colOff>
      <xdr:row>58</xdr:row>
      <xdr:rowOff>89655</xdr:rowOff>
    </xdr:to>
    <xdr:sp macro="" textlink="">
      <xdr:nvSpPr>
        <xdr:cNvPr id="352" name="フローチャート : 判断 351"/>
        <xdr:cNvSpPr/>
      </xdr:nvSpPr>
      <xdr:spPr>
        <a:xfrm>
          <a:off x="7810500" y="99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106182</xdr:rowOff>
    </xdr:from>
    <xdr:ext cx="534377" cy="259045"/>
    <xdr:sp macro="" textlink="">
      <xdr:nvSpPr>
        <xdr:cNvPr id="353" name="テキスト ボックス 352"/>
        <xdr:cNvSpPr txBox="1"/>
      </xdr:nvSpPr>
      <xdr:spPr>
        <a:xfrm>
          <a:off x="7594111" y="970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123059</xdr:rowOff>
    </xdr:from>
    <xdr:to>
      <xdr:col>10</xdr:col>
      <xdr:colOff>155575</xdr:colOff>
      <xdr:row>58</xdr:row>
      <xdr:rowOff>53209</xdr:rowOff>
    </xdr:to>
    <xdr:sp macro="" textlink="">
      <xdr:nvSpPr>
        <xdr:cNvPr id="354" name="フローチャート : 判断 353"/>
        <xdr:cNvSpPr/>
      </xdr:nvSpPr>
      <xdr:spPr>
        <a:xfrm>
          <a:off x="6921500" y="989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69736</xdr:rowOff>
    </xdr:from>
    <xdr:ext cx="534377" cy="259045"/>
    <xdr:sp macro="" textlink="">
      <xdr:nvSpPr>
        <xdr:cNvPr id="355" name="テキスト ボックス 354"/>
        <xdr:cNvSpPr txBox="1"/>
      </xdr:nvSpPr>
      <xdr:spPr>
        <a:xfrm>
          <a:off x="6705111" y="967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16,408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94811</xdr:rowOff>
    </xdr:from>
    <xdr:to>
      <xdr:col>15</xdr:col>
      <xdr:colOff>231775</xdr:colOff>
      <xdr:row>57</xdr:row>
      <xdr:rowOff>24961</xdr:rowOff>
    </xdr:to>
    <xdr:sp macro="" textlink="">
      <xdr:nvSpPr>
        <xdr:cNvPr id="361" name="円/楕円 360"/>
        <xdr:cNvSpPr/>
      </xdr:nvSpPr>
      <xdr:spPr>
        <a:xfrm>
          <a:off x="10426700" y="969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117688</xdr:rowOff>
    </xdr:from>
    <xdr:ext cx="534377" cy="259045"/>
    <xdr:sp macro="" textlink="">
      <xdr:nvSpPr>
        <xdr:cNvPr id="362" name="農林水産業費該当値テキスト"/>
        <xdr:cNvSpPr txBox="1"/>
      </xdr:nvSpPr>
      <xdr:spPr>
        <a:xfrm>
          <a:off x="10528300" y="954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28,638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66253</xdr:rowOff>
    </xdr:from>
    <xdr:to>
      <xdr:col>14</xdr:col>
      <xdr:colOff>79375</xdr:colOff>
      <xdr:row>58</xdr:row>
      <xdr:rowOff>167853</xdr:rowOff>
    </xdr:to>
    <xdr:sp macro="" textlink="">
      <xdr:nvSpPr>
        <xdr:cNvPr id="363" name="円/楕円 362"/>
        <xdr:cNvSpPr/>
      </xdr:nvSpPr>
      <xdr:spPr>
        <a:xfrm>
          <a:off x="9588500" y="1001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158980</xdr:rowOff>
    </xdr:from>
    <xdr:ext cx="469744" cy="259045"/>
    <xdr:sp macro="" textlink="">
      <xdr:nvSpPr>
        <xdr:cNvPr id="364" name="テキスト ボックス 363"/>
        <xdr:cNvSpPr txBox="1"/>
      </xdr:nvSpPr>
      <xdr:spPr>
        <a:xfrm>
          <a:off x="9404427" y="10103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13119</xdr:rowOff>
    </xdr:from>
    <xdr:to>
      <xdr:col>12</xdr:col>
      <xdr:colOff>561975</xdr:colOff>
      <xdr:row>58</xdr:row>
      <xdr:rowOff>114719</xdr:rowOff>
    </xdr:to>
    <xdr:sp macro="" textlink="">
      <xdr:nvSpPr>
        <xdr:cNvPr id="365" name="円/楕円 364"/>
        <xdr:cNvSpPr/>
      </xdr:nvSpPr>
      <xdr:spPr>
        <a:xfrm>
          <a:off x="8699500" y="995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105846</xdr:rowOff>
    </xdr:from>
    <xdr:ext cx="534377" cy="259045"/>
    <xdr:sp macro="" textlink="">
      <xdr:nvSpPr>
        <xdr:cNvPr id="366" name="テキスト ボックス 365"/>
        <xdr:cNvSpPr txBox="1"/>
      </xdr:nvSpPr>
      <xdr:spPr>
        <a:xfrm>
          <a:off x="8483111" y="1004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12,641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140482</xdr:rowOff>
    </xdr:from>
    <xdr:to>
      <xdr:col>11</xdr:col>
      <xdr:colOff>358775</xdr:colOff>
      <xdr:row>59</xdr:row>
      <xdr:rowOff>70632</xdr:rowOff>
    </xdr:to>
    <xdr:sp macro="" textlink="">
      <xdr:nvSpPr>
        <xdr:cNvPr id="367" name="円/楕円 366"/>
        <xdr:cNvSpPr/>
      </xdr:nvSpPr>
      <xdr:spPr>
        <a:xfrm>
          <a:off x="7810500" y="1008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61759</xdr:rowOff>
    </xdr:from>
    <xdr:ext cx="469744" cy="259045"/>
    <xdr:sp macro="" textlink="">
      <xdr:nvSpPr>
        <xdr:cNvPr id="368" name="テキスト ボックス 367"/>
        <xdr:cNvSpPr txBox="1"/>
      </xdr:nvSpPr>
      <xdr:spPr>
        <a:xfrm>
          <a:off x="7626427" y="1017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4,841</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6293</xdr:rowOff>
    </xdr:from>
    <xdr:to>
      <xdr:col>10</xdr:col>
      <xdr:colOff>155575</xdr:colOff>
      <xdr:row>59</xdr:row>
      <xdr:rowOff>107893</xdr:rowOff>
    </xdr:to>
    <xdr:sp macro="" textlink="">
      <xdr:nvSpPr>
        <xdr:cNvPr id="369" name="円/楕円 368"/>
        <xdr:cNvSpPr/>
      </xdr:nvSpPr>
      <xdr:spPr>
        <a:xfrm>
          <a:off x="6921500" y="1012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99020</xdr:rowOff>
    </xdr:from>
    <xdr:ext cx="469744" cy="259045"/>
    <xdr:sp macro="" textlink="">
      <xdr:nvSpPr>
        <xdr:cNvPr id="370" name="テキスト ボックス 369"/>
        <xdr:cNvSpPr txBox="1"/>
      </xdr:nvSpPr>
      <xdr:spPr>
        <a:xfrm>
          <a:off x="6737427" y="1021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1" name="直線コネクタ 38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2" name="テキスト ボックス 38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3" name="直線コネクタ 38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4" name="テキスト ボックス 38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5" name="直線コネクタ 38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6" name="テキスト ボックス 38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7" name="直線コネクタ 38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8" name="テキスト ボックス 38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89" name="直線コネクタ 38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0" name="テキスト ボックス 38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1" name="直線コネクタ 39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2" name="テキスト ボックス 39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75</xdr:row>
      <xdr:rowOff>50464</xdr:rowOff>
    </xdr:from>
    <xdr:to>
      <xdr:col>15</xdr:col>
      <xdr:colOff>180340</xdr:colOff>
      <xdr:row>79</xdr:row>
      <xdr:rowOff>50775</xdr:rowOff>
    </xdr:to>
    <xdr:cxnSp macro="">
      <xdr:nvCxnSpPr>
        <xdr:cNvPr id="396" name="直線コネクタ 395"/>
        <xdr:cNvCxnSpPr/>
      </xdr:nvCxnSpPr>
      <xdr:spPr>
        <a:xfrm flipV="1">
          <a:off x="10475595" y="12909214"/>
          <a:ext cx="1270" cy="686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54602</xdr:rowOff>
    </xdr:from>
    <xdr:ext cx="469744" cy="259045"/>
    <xdr:sp macro="" textlink="">
      <xdr:nvSpPr>
        <xdr:cNvPr id="397" name="商工費最小値テキスト"/>
        <xdr:cNvSpPr txBox="1"/>
      </xdr:nvSpPr>
      <xdr:spPr>
        <a:xfrm>
          <a:off x="10528300" y="1359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2,946</a:t>
          </a:r>
          <a:endParaRPr kumimoji="1" lang="ja-JP" altLang="en-US" sz="1000" b="1">
            <a:latin typeface="ＭＳ Ｐゴシック"/>
          </a:endParaRPr>
        </a:p>
      </xdr:txBody>
    </xdr:sp>
    <xdr:clientData/>
  </xdr:oneCellAnchor>
  <xdr:twoCellAnchor>
    <xdr:from>
      <xdr:col>15</xdr:col>
      <xdr:colOff>92075</xdr:colOff>
      <xdr:row>79</xdr:row>
      <xdr:rowOff>50775</xdr:rowOff>
    </xdr:from>
    <xdr:to>
      <xdr:col>15</xdr:col>
      <xdr:colOff>269875</xdr:colOff>
      <xdr:row>79</xdr:row>
      <xdr:rowOff>50775</xdr:rowOff>
    </xdr:to>
    <xdr:cxnSp macro="">
      <xdr:nvCxnSpPr>
        <xdr:cNvPr id="398" name="直線コネクタ 397"/>
        <xdr:cNvCxnSpPr/>
      </xdr:nvCxnSpPr>
      <xdr:spPr>
        <a:xfrm>
          <a:off x="10388600" y="13595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73</xdr:row>
      <xdr:rowOff>168591</xdr:rowOff>
    </xdr:from>
    <xdr:ext cx="534377" cy="259045"/>
    <xdr:sp macro="" textlink="">
      <xdr:nvSpPr>
        <xdr:cNvPr id="399" name="商工費最大値テキスト"/>
        <xdr:cNvSpPr txBox="1"/>
      </xdr:nvSpPr>
      <xdr:spPr>
        <a:xfrm>
          <a:off x="10528300" y="1268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44,965</a:t>
          </a:r>
          <a:endParaRPr kumimoji="1" lang="ja-JP" altLang="en-US" sz="1000" b="1">
            <a:latin typeface="ＭＳ Ｐゴシック"/>
          </a:endParaRPr>
        </a:p>
      </xdr:txBody>
    </xdr:sp>
    <xdr:clientData/>
  </xdr:oneCellAnchor>
  <xdr:twoCellAnchor>
    <xdr:from>
      <xdr:col>15</xdr:col>
      <xdr:colOff>92075</xdr:colOff>
      <xdr:row>75</xdr:row>
      <xdr:rowOff>50464</xdr:rowOff>
    </xdr:from>
    <xdr:to>
      <xdr:col>15</xdr:col>
      <xdr:colOff>269875</xdr:colOff>
      <xdr:row>75</xdr:row>
      <xdr:rowOff>50464</xdr:rowOff>
    </xdr:to>
    <xdr:cxnSp macro="">
      <xdr:nvCxnSpPr>
        <xdr:cNvPr id="400" name="直線コネクタ 399"/>
        <xdr:cNvCxnSpPr/>
      </xdr:nvCxnSpPr>
      <xdr:spPr>
        <a:xfrm>
          <a:off x="10388600" y="12909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101605</xdr:rowOff>
    </xdr:from>
    <xdr:to>
      <xdr:col>15</xdr:col>
      <xdr:colOff>180975</xdr:colOff>
      <xdr:row>75</xdr:row>
      <xdr:rowOff>159931</xdr:rowOff>
    </xdr:to>
    <xdr:cxnSp macro="">
      <xdr:nvCxnSpPr>
        <xdr:cNvPr id="401" name="直線コネクタ 400"/>
        <xdr:cNvCxnSpPr/>
      </xdr:nvCxnSpPr>
      <xdr:spPr>
        <a:xfrm flipV="1">
          <a:off x="9639300" y="12960355"/>
          <a:ext cx="838200" cy="5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130861</xdr:rowOff>
    </xdr:from>
    <xdr:ext cx="534377" cy="259045"/>
    <xdr:sp macro="" textlink="">
      <xdr:nvSpPr>
        <xdr:cNvPr id="402" name="商工費平均値テキスト"/>
        <xdr:cNvSpPr txBox="1"/>
      </xdr:nvSpPr>
      <xdr:spPr>
        <a:xfrm>
          <a:off x="10528300" y="13332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14,609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152434</xdr:rowOff>
    </xdr:from>
    <xdr:to>
      <xdr:col>15</xdr:col>
      <xdr:colOff>231775</xdr:colOff>
      <xdr:row>78</xdr:row>
      <xdr:rowOff>82584</xdr:rowOff>
    </xdr:to>
    <xdr:sp macro="" textlink="">
      <xdr:nvSpPr>
        <xdr:cNvPr id="403" name="フローチャート : 判断 402"/>
        <xdr:cNvSpPr/>
      </xdr:nvSpPr>
      <xdr:spPr>
        <a:xfrm>
          <a:off x="10426700" y="1335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159931</xdr:rowOff>
    </xdr:from>
    <xdr:to>
      <xdr:col>14</xdr:col>
      <xdr:colOff>28575</xdr:colOff>
      <xdr:row>76</xdr:row>
      <xdr:rowOff>58139</xdr:rowOff>
    </xdr:to>
    <xdr:cxnSp macro="">
      <xdr:nvCxnSpPr>
        <xdr:cNvPr id="404" name="直線コネクタ 403"/>
        <xdr:cNvCxnSpPr/>
      </xdr:nvCxnSpPr>
      <xdr:spPr>
        <a:xfrm flipV="1">
          <a:off x="8750300" y="13018681"/>
          <a:ext cx="889000" cy="6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126064</xdr:rowOff>
    </xdr:from>
    <xdr:to>
      <xdr:col>14</xdr:col>
      <xdr:colOff>79375</xdr:colOff>
      <xdr:row>78</xdr:row>
      <xdr:rowOff>56214</xdr:rowOff>
    </xdr:to>
    <xdr:sp macro="" textlink="">
      <xdr:nvSpPr>
        <xdr:cNvPr id="405" name="フローチャート : 判断 404"/>
        <xdr:cNvSpPr/>
      </xdr:nvSpPr>
      <xdr:spPr>
        <a:xfrm>
          <a:off x="9588500" y="1332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47341</xdr:rowOff>
    </xdr:from>
    <xdr:ext cx="534377" cy="259045"/>
    <xdr:sp macro="" textlink="">
      <xdr:nvSpPr>
        <xdr:cNvPr id="406" name="テキスト ボックス 405"/>
        <xdr:cNvSpPr txBox="1"/>
      </xdr:nvSpPr>
      <xdr:spPr>
        <a:xfrm>
          <a:off x="9372111" y="1342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16,224</a:t>
          </a:r>
          <a:endParaRPr kumimoji="1" lang="ja-JP" altLang="en-US" sz="1000" b="1">
            <a:solidFill>
              <a:srgbClr val="000080"/>
            </a:solidFill>
            <a:latin typeface="ＭＳ Ｐゴシック"/>
          </a:endParaRPr>
        </a:p>
      </xdr:txBody>
    </xdr:sp>
    <xdr:clientData/>
  </xdr:oneCellAnchor>
  <xdr:twoCellAnchor>
    <xdr:from>
      <xdr:col>11</xdr:col>
      <xdr:colOff>307975</xdr:colOff>
      <xdr:row>70</xdr:row>
      <xdr:rowOff>113885</xdr:rowOff>
    </xdr:from>
    <xdr:to>
      <xdr:col>12</xdr:col>
      <xdr:colOff>511175</xdr:colOff>
      <xdr:row>76</xdr:row>
      <xdr:rowOff>58139</xdr:rowOff>
    </xdr:to>
    <xdr:cxnSp macro="">
      <xdr:nvCxnSpPr>
        <xdr:cNvPr id="407" name="直線コネクタ 406"/>
        <xdr:cNvCxnSpPr/>
      </xdr:nvCxnSpPr>
      <xdr:spPr>
        <a:xfrm>
          <a:off x="7861300" y="12115385"/>
          <a:ext cx="889000" cy="97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160795</xdr:rowOff>
    </xdr:from>
    <xdr:to>
      <xdr:col>12</xdr:col>
      <xdr:colOff>561975</xdr:colOff>
      <xdr:row>78</xdr:row>
      <xdr:rowOff>90945</xdr:rowOff>
    </xdr:to>
    <xdr:sp macro="" textlink="">
      <xdr:nvSpPr>
        <xdr:cNvPr id="408" name="フローチャート : 判断 407"/>
        <xdr:cNvSpPr/>
      </xdr:nvSpPr>
      <xdr:spPr>
        <a:xfrm>
          <a:off x="8699500" y="1336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82072</xdr:rowOff>
    </xdr:from>
    <xdr:ext cx="534377" cy="259045"/>
    <xdr:sp macro="" textlink="">
      <xdr:nvSpPr>
        <xdr:cNvPr id="409" name="テキスト ボックス 408"/>
        <xdr:cNvSpPr txBox="1"/>
      </xdr:nvSpPr>
      <xdr:spPr>
        <a:xfrm>
          <a:off x="8483111" y="1345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14,097</a:t>
          </a:r>
          <a:endParaRPr kumimoji="1" lang="ja-JP" altLang="en-US" sz="1000" b="1">
            <a:solidFill>
              <a:srgbClr val="000080"/>
            </a:solidFill>
            <a:latin typeface="ＭＳ Ｐゴシック"/>
          </a:endParaRPr>
        </a:p>
      </xdr:txBody>
    </xdr:sp>
    <xdr:clientData/>
  </xdr:oneCellAnchor>
  <xdr:twoCellAnchor>
    <xdr:from>
      <xdr:col>10</xdr:col>
      <xdr:colOff>104775</xdr:colOff>
      <xdr:row>70</xdr:row>
      <xdr:rowOff>113885</xdr:rowOff>
    </xdr:from>
    <xdr:to>
      <xdr:col>11</xdr:col>
      <xdr:colOff>307975</xdr:colOff>
      <xdr:row>73</xdr:row>
      <xdr:rowOff>97556</xdr:rowOff>
    </xdr:to>
    <xdr:cxnSp macro="">
      <xdr:nvCxnSpPr>
        <xdr:cNvPr id="410" name="直線コネクタ 409"/>
        <xdr:cNvCxnSpPr/>
      </xdr:nvCxnSpPr>
      <xdr:spPr>
        <a:xfrm flipV="1">
          <a:off x="6972300" y="12115385"/>
          <a:ext cx="889000" cy="49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136024</xdr:rowOff>
    </xdr:from>
    <xdr:to>
      <xdr:col>11</xdr:col>
      <xdr:colOff>358775</xdr:colOff>
      <xdr:row>78</xdr:row>
      <xdr:rowOff>66174</xdr:rowOff>
    </xdr:to>
    <xdr:sp macro="" textlink="">
      <xdr:nvSpPr>
        <xdr:cNvPr id="411" name="フローチャート : 判断 410"/>
        <xdr:cNvSpPr/>
      </xdr:nvSpPr>
      <xdr:spPr>
        <a:xfrm>
          <a:off x="7810500" y="133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57301</xdr:rowOff>
    </xdr:from>
    <xdr:ext cx="534377" cy="259045"/>
    <xdr:sp macro="" textlink="">
      <xdr:nvSpPr>
        <xdr:cNvPr id="412" name="テキスト ボックス 411"/>
        <xdr:cNvSpPr txBox="1"/>
      </xdr:nvSpPr>
      <xdr:spPr>
        <a:xfrm>
          <a:off x="7594111" y="1343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15,614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127371</xdr:rowOff>
    </xdr:from>
    <xdr:to>
      <xdr:col>10</xdr:col>
      <xdr:colOff>155575</xdr:colOff>
      <xdr:row>78</xdr:row>
      <xdr:rowOff>57521</xdr:rowOff>
    </xdr:to>
    <xdr:sp macro="" textlink="">
      <xdr:nvSpPr>
        <xdr:cNvPr id="413" name="フローチャート : 判断 412"/>
        <xdr:cNvSpPr/>
      </xdr:nvSpPr>
      <xdr:spPr>
        <a:xfrm>
          <a:off x="6921500" y="1332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48648</xdr:rowOff>
    </xdr:from>
    <xdr:ext cx="534377" cy="259045"/>
    <xdr:sp macro="" textlink="">
      <xdr:nvSpPr>
        <xdr:cNvPr id="414" name="テキスト ボックス 413"/>
        <xdr:cNvSpPr txBox="1"/>
      </xdr:nvSpPr>
      <xdr:spPr>
        <a:xfrm>
          <a:off x="6705111" y="1342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50805</xdr:rowOff>
    </xdr:from>
    <xdr:to>
      <xdr:col>15</xdr:col>
      <xdr:colOff>231775</xdr:colOff>
      <xdr:row>75</xdr:row>
      <xdr:rowOff>152406</xdr:rowOff>
    </xdr:to>
    <xdr:sp macro="" textlink="">
      <xdr:nvSpPr>
        <xdr:cNvPr id="420" name="円/楕円 419"/>
        <xdr:cNvSpPr/>
      </xdr:nvSpPr>
      <xdr:spPr>
        <a:xfrm>
          <a:off x="10426700" y="1290955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137182</xdr:rowOff>
    </xdr:from>
    <xdr:ext cx="534377" cy="259045"/>
    <xdr:sp macro="" textlink="">
      <xdr:nvSpPr>
        <xdr:cNvPr id="421" name="商工費該当値テキスト"/>
        <xdr:cNvSpPr txBox="1"/>
      </xdr:nvSpPr>
      <xdr:spPr>
        <a:xfrm>
          <a:off x="10528300" y="1282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41,833</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109131</xdr:rowOff>
    </xdr:from>
    <xdr:to>
      <xdr:col>14</xdr:col>
      <xdr:colOff>79375</xdr:colOff>
      <xdr:row>76</xdr:row>
      <xdr:rowOff>39281</xdr:rowOff>
    </xdr:to>
    <xdr:sp macro="" textlink="">
      <xdr:nvSpPr>
        <xdr:cNvPr id="422" name="円/楕円 421"/>
        <xdr:cNvSpPr/>
      </xdr:nvSpPr>
      <xdr:spPr>
        <a:xfrm>
          <a:off x="9588500" y="1296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55808</xdr:rowOff>
    </xdr:from>
    <xdr:ext cx="534377" cy="259045"/>
    <xdr:sp macro="" textlink="">
      <xdr:nvSpPr>
        <xdr:cNvPr id="423" name="テキスト ボックス 422"/>
        <xdr:cNvSpPr txBox="1"/>
      </xdr:nvSpPr>
      <xdr:spPr>
        <a:xfrm>
          <a:off x="9372111" y="1274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38,261</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7339</xdr:rowOff>
    </xdr:from>
    <xdr:to>
      <xdr:col>12</xdr:col>
      <xdr:colOff>561975</xdr:colOff>
      <xdr:row>76</xdr:row>
      <xdr:rowOff>108939</xdr:rowOff>
    </xdr:to>
    <xdr:sp macro="" textlink="">
      <xdr:nvSpPr>
        <xdr:cNvPr id="424" name="円/楕円 423"/>
        <xdr:cNvSpPr/>
      </xdr:nvSpPr>
      <xdr:spPr>
        <a:xfrm>
          <a:off x="8699500" y="130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125466</xdr:rowOff>
    </xdr:from>
    <xdr:ext cx="534377" cy="259045"/>
    <xdr:sp macro="" textlink="">
      <xdr:nvSpPr>
        <xdr:cNvPr id="425" name="テキスト ボックス 424"/>
        <xdr:cNvSpPr txBox="1"/>
      </xdr:nvSpPr>
      <xdr:spPr>
        <a:xfrm>
          <a:off x="8483111" y="1281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33,995</a:t>
          </a:r>
          <a:endParaRPr kumimoji="1" lang="ja-JP" altLang="en-US" sz="1000" b="1">
            <a:solidFill>
              <a:srgbClr val="FF0000"/>
            </a:solidFill>
            <a:latin typeface="ＭＳ Ｐゴシック"/>
          </a:endParaRPr>
        </a:p>
      </xdr:txBody>
    </xdr:sp>
    <xdr:clientData/>
  </xdr:oneCellAnchor>
  <xdr:twoCellAnchor>
    <xdr:from>
      <xdr:col>11</xdr:col>
      <xdr:colOff>257175</xdr:colOff>
      <xdr:row>70</xdr:row>
      <xdr:rowOff>63085</xdr:rowOff>
    </xdr:from>
    <xdr:to>
      <xdr:col>11</xdr:col>
      <xdr:colOff>358775</xdr:colOff>
      <xdr:row>70</xdr:row>
      <xdr:rowOff>164685</xdr:rowOff>
    </xdr:to>
    <xdr:sp macro="" textlink="">
      <xdr:nvSpPr>
        <xdr:cNvPr id="426" name="円/楕円 425"/>
        <xdr:cNvSpPr/>
      </xdr:nvSpPr>
      <xdr:spPr>
        <a:xfrm>
          <a:off x="7810500" y="1206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69</xdr:row>
      <xdr:rowOff>9762</xdr:rowOff>
    </xdr:from>
    <xdr:ext cx="534377" cy="259045"/>
    <xdr:sp macro="" textlink="">
      <xdr:nvSpPr>
        <xdr:cNvPr id="427" name="テキスト ボックス 426"/>
        <xdr:cNvSpPr txBox="1"/>
      </xdr:nvSpPr>
      <xdr:spPr>
        <a:xfrm>
          <a:off x="7594111" y="1183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93,581</a:t>
          </a:r>
          <a:endParaRPr kumimoji="1" lang="ja-JP" altLang="en-US" sz="1000" b="1">
            <a:solidFill>
              <a:srgbClr val="FF0000"/>
            </a:solidFill>
            <a:latin typeface="ＭＳ Ｐゴシック"/>
          </a:endParaRPr>
        </a:p>
      </xdr:txBody>
    </xdr:sp>
    <xdr:clientData/>
  </xdr:oneCellAnchor>
  <xdr:twoCellAnchor>
    <xdr:from>
      <xdr:col>10</xdr:col>
      <xdr:colOff>53975</xdr:colOff>
      <xdr:row>73</xdr:row>
      <xdr:rowOff>46756</xdr:rowOff>
    </xdr:from>
    <xdr:to>
      <xdr:col>10</xdr:col>
      <xdr:colOff>155575</xdr:colOff>
      <xdr:row>73</xdr:row>
      <xdr:rowOff>148356</xdr:rowOff>
    </xdr:to>
    <xdr:sp macro="" textlink="">
      <xdr:nvSpPr>
        <xdr:cNvPr id="428" name="円/楕円 427"/>
        <xdr:cNvSpPr/>
      </xdr:nvSpPr>
      <xdr:spPr>
        <a:xfrm>
          <a:off x="6921500" y="1256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71</xdr:row>
      <xdr:rowOff>164883</xdr:rowOff>
    </xdr:from>
    <xdr:ext cx="534377" cy="259045"/>
    <xdr:sp macro="" textlink="">
      <xdr:nvSpPr>
        <xdr:cNvPr id="429" name="テキスト ボックス 428"/>
        <xdr:cNvSpPr txBox="1"/>
      </xdr:nvSpPr>
      <xdr:spPr>
        <a:xfrm>
          <a:off x="6705111" y="1233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63,081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43" name="テキスト ボックス 442"/>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45" name="テキスト ボックス 444"/>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47" name="テキスト ボックス 446"/>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2997</xdr:rowOff>
    </xdr:from>
    <xdr:to>
      <xdr:col>15</xdr:col>
      <xdr:colOff>180340</xdr:colOff>
      <xdr:row>99</xdr:row>
      <xdr:rowOff>51398</xdr:rowOff>
    </xdr:to>
    <xdr:cxnSp macro="">
      <xdr:nvCxnSpPr>
        <xdr:cNvPr id="455" name="直線コネクタ 454"/>
        <xdr:cNvCxnSpPr/>
      </xdr:nvCxnSpPr>
      <xdr:spPr>
        <a:xfrm flipV="1">
          <a:off x="10475595" y="15604947"/>
          <a:ext cx="1270" cy="1420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55225</xdr:rowOff>
    </xdr:from>
    <xdr:ext cx="534377" cy="259045"/>
    <xdr:sp macro="" textlink="">
      <xdr:nvSpPr>
        <xdr:cNvPr id="456" name="土木費最小値テキスト"/>
        <xdr:cNvSpPr txBox="1"/>
      </xdr:nvSpPr>
      <xdr:spPr>
        <a:xfrm>
          <a:off x="10528300" y="1702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14,539</a:t>
          </a:r>
          <a:endParaRPr kumimoji="1" lang="ja-JP" altLang="en-US" sz="1000" b="1">
            <a:latin typeface="ＭＳ Ｐゴシック"/>
          </a:endParaRPr>
        </a:p>
      </xdr:txBody>
    </xdr:sp>
    <xdr:clientData/>
  </xdr:oneCellAnchor>
  <xdr:twoCellAnchor>
    <xdr:from>
      <xdr:col>15</xdr:col>
      <xdr:colOff>92075</xdr:colOff>
      <xdr:row>99</xdr:row>
      <xdr:rowOff>51398</xdr:rowOff>
    </xdr:from>
    <xdr:to>
      <xdr:col>15</xdr:col>
      <xdr:colOff>269875</xdr:colOff>
      <xdr:row>99</xdr:row>
      <xdr:rowOff>51398</xdr:rowOff>
    </xdr:to>
    <xdr:cxnSp macro="">
      <xdr:nvCxnSpPr>
        <xdr:cNvPr id="457" name="直線コネクタ 456"/>
        <xdr:cNvCxnSpPr/>
      </xdr:nvCxnSpPr>
      <xdr:spPr>
        <a:xfrm>
          <a:off x="10388600" y="1702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121124</xdr:rowOff>
    </xdr:from>
    <xdr:ext cx="599010" cy="259045"/>
    <xdr:sp macro="" textlink="">
      <xdr:nvSpPr>
        <xdr:cNvPr id="458" name="土木費最大値テキスト"/>
        <xdr:cNvSpPr txBox="1"/>
      </xdr:nvSpPr>
      <xdr:spPr>
        <a:xfrm>
          <a:off x="10528300" y="15380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449,360</a:t>
          </a:r>
          <a:endParaRPr kumimoji="1" lang="ja-JP" altLang="en-US" sz="1000" b="1">
            <a:latin typeface="ＭＳ Ｐゴシック"/>
          </a:endParaRPr>
        </a:p>
      </xdr:txBody>
    </xdr:sp>
    <xdr:clientData/>
  </xdr:oneCellAnchor>
  <xdr:twoCellAnchor>
    <xdr:from>
      <xdr:col>15</xdr:col>
      <xdr:colOff>92075</xdr:colOff>
      <xdr:row>91</xdr:row>
      <xdr:rowOff>2997</xdr:rowOff>
    </xdr:from>
    <xdr:to>
      <xdr:col>15</xdr:col>
      <xdr:colOff>269875</xdr:colOff>
      <xdr:row>91</xdr:row>
      <xdr:rowOff>2997</xdr:rowOff>
    </xdr:to>
    <xdr:cxnSp macro="">
      <xdr:nvCxnSpPr>
        <xdr:cNvPr id="459" name="直線コネクタ 458"/>
        <xdr:cNvCxnSpPr/>
      </xdr:nvCxnSpPr>
      <xdr:spPr>
        <a:xfrm>
          <a:off x="10388600" y="1560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146858</xdr:rowOff>
    </xdr:from>
    <xdr:to>
      <xdr:col>15</xdr:col>
      <xdr:colOff>180975</xdr:colOff>
      <xdr:row>96</xdr:row>
      <xdr:rowOff>145252</xdr:rowOff>
    </xdr:to>
    <xdr:cxnSp macro="">
      <xdr:nvCxnSpPr>
        <xdr:cNvPr id="460" name="直線コネクタ 459"/>
        <xdr:cNvCxnSpPr/>
      </xdr:nvCxnSpPr>
      <xdr:spPr>
        <a:xfrm flipV="1">
          <a:off x="9639300" y="16434608"/>
          <a:ext cx="838200" cy="16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26147</xdr:rowOff>
    </xdr:from>
    <xdr:ext cx="534377" cy="259045"/>
    <xdr:sp macro="" textlink="">
      <xdr:nvSpPr>
        <xdr:cNvPr id="461" name="土木費平均値テキスト"/>
        <xdr:cNvSpPr txBox="1"/>
      </xdr:nvSpPr>
      <xdr:spPr>
        <a:xfrm>
          <a:off x="10528300" y="16828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47720</xdr:rowOff>
    </xdr:from>
    <xdr:to>
      <xdr:col>15</xdr:col>
      <xdr:colOff>231775</xdr:colOff>
      <xdr:row>98</xdr:row>
      <xdr:rowOff>149320</xdr:rowOff>
    </xdr:to>
    <xdr:sp macro="" textlink="">
      <xdr:nvSpPr>
        <xdr:cNvPr id="462" name="フローチャート : 判断 461"/>
        <xdr:cNvSpPr/>
      </xdr:nvSpPr>
      <xdr:spPr>
        <a:xfrm>
          <a:off x="10426700" y="1684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145252</xdr:rowOff>
    </xdr:from>
    <xdr:to>
      <xdr:col>14</xdr:col>
      <xdr:colOff>28575</xdr:colOff>
      <xdr:row>96</xdr:row>
      <xdr:rowOff>159134</xdr:rowOff>
    </xdr:to>
    <xdr:cxnSp macro="">
      <xdr:nvCxnSpPr>
        <xdr:cNvPr id="463" name="直線コネクタ 462"/>
        <xdr:cNvCxnSpPr/>
      </xdr:nvCxnSpPr>
      <xdr:spPr>
        <a:xfrm flipV="1">
          <a:off x="8750300" y="16604452"/>
          <a:ext cx="889000" cy="1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43585</xdr:rowOff>
    </xdr:from>
    <xdr:to>
      <xdr:col>14</xdr:col>
      <xdr:colOff>79375</xdr:colOff>
      <xdr:row>98</xdr:row>
      <xdr:rowOff>145185</xdr:rowOff>
    </xdr:to>
    <xdr:sp macro="" textlink="">
      <xdr:nvSpPr>
        <xdr:cNvPr id="464" name="フローチャート : 判断 463"/>
        <xdr:cNvSpPr/>
      </xdr:nvSpPr>
      <xdr:spPr>
        <a:xfrm>
          <a:off x="9588500" y="1684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136312</xdr:rowOff>
    </xdr:from>
    <xdr:ext cx="534377" cy="259045"/>
    <xdr:sp macro="" textlink="">
      <xdr:nvSpPr>
        <xdr:cNvPr id="465" name="テキスト ボックス 464"/>
        <xdr:cNvSpPr txBox="1"/>
      </xdr:nvSpPr>
      <xdr:spPr>
        <a:xfrm>
          <a:off x="9372111" y="1693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53,876</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159134</xdr:rowOff>
    </xdr:from>
    <xdr:to>
      <xdr:col>12</xdr:col>
      <xdr:colOff>511175</xdr:colOff>
      <xdr:row>97</xdr:row>
      <xdr:rowOff>3657</xdr:rowOff>
    </xdr:to>
    <xdr:cxnSp macro="">
      <xdr:nvCxnSpPr>
        <xdr:cNvPr id="466" name="直線コネクタ 465"/>
        <xdr:cNvCxnSpPr/>
      </xdr:nvCxnSpPr>
      <xdr:spPr>
        <a:xfrm flipV="1">
          <a:off x="7861300" y="16618334"/>
          <a:ext cx="889000" cy="1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19585</xdr:rowOff>
    </xdr:from>
    <xdr:to>
      <xdr:col>12</xdr:col>
      <xdr:colOff>561975</xdr:colOff>
      <xdr:row>98</xdr:row>
      <xdr:rowOff>121185</xdr:rowOff>
    </xdr:to>
    <xdr:sp macro="" textlink="">
      <xdr:nvSpPr>
        <xdr:cNvPr id="467" name="フローチャート : 判断 466"/>
        <xdr:cNvSpPr/>
      </xdr:nvSpPr>
      <xdr:spPr>
        <a:xfrm>
          <a:off x="8699500" y="1682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112312</xdr:rowOff>
    </xdr:from>
    <xdr:ext cx="534377" cy="259045"/>
    <xdr:sp macro="" textlink="">
      <xdr:nvSpPr>
        <xdr:cNvPr id="468" name="テキスト ボックス 467"/>
        <xdr:cNvSpPr txBox="1"/>
      </xdr:nvSpPr>
      <xdr:spPr>
        <a:xfrm>
          <a:off x="8483111" y="1691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61,225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3657</xdr:rowOff>
    </xdr:from>
    <xdr:to>
      <xdr:col>11</xdr:col>
      <xdr:colOff>307975</xdr:colOff>
      <xdr:row>97</xdr:row>
      <xdr:rowOff>12801</xdr:rowOff>
    </xdr:to>
    <xdr:cxnSp macro="">
      <xdr:nvCxnSpPr>
        <xdr:cNvPr id="469" name="直線コネクタ 468"/>
        <xdr:cNvCxnSpPr/>
      </xdr:nvCxnSpPr>
      <xdr:spPr>
        <a:xfrm flipV="1">
          <a:off x="6972300" y="16634307"/>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7776</xdr:rowOff>
    </xdr:from>
    <xdr:to>
      <xdr:col>11</xdr:col>
      <xdr:colOff>358775</xdr:colOff>
      <xdr:row>98</xdr:row>
      <xdr:rowOff>109376</xdr:rowOff>
    </xdr:to>
    <xdr:sp macro="" textlink="">
      <xdr:nvSpPr>
        <xdr:cNvPr id="470" name="フローチャート : 判断 469"/>
        <xdr:cNvSpPr/>
      </xdr:nvSpPr>
      <xdr:spPr>
        <a:xfrm>
          <a:off x="7810500" y="1680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100503</xdr:rowOff>
    </xdr:from>
    <xdr:ext cx="534377" cy="259045"/>
    <xdr:sp macro="" textlink="">
      <xdr:nvSpPr>
        <xdr:cNvPr id="471" name="テキスト ボックス 470"/>
        <xdr:cNvSpPr txBox="1"/>
      </xdr:nvSpPr>
      <xdr:spPr>
        <a:xfrm>
          <a:off x="7594111" y="1690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64,841</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12457</xdr:rowOff>
    </xdr:from>
    <xdr:to>
      <xdr:col>10</xdr:col>
      <xdr:colOff>155575</xdr:colOff>
      <xdr:row>98</xdr:row>
      <xdr:rowOff>114057</xdr:rowOff>
    </xdr:to>
    <xdr:sp macro="" textlink="">
      <xdr:nvSpPr>
        <xdr:cNvPr id="472" name="フローチャート : 判断 471"/>
        <xdr:cNvSpPr/>
      </xdr:nvSpPr>
      <xdr:spPr>
        <a:xfrm>
          <a:off x="6921500" y="1681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105184</xdr:rowOff>
    </xdr:from>
    <xdr:ext cx="534377" cy="259045"/>
    <xdr:sp macro="" textlink="">
      <xdr:nvSpPr>
        <xdr:cNvPr id="473" name="テキスト ボックス 472"/>
        <xdr:cNvSpPr txBox="1"/>
      </xdr:nvSpPr>
      <xdr:spPr>
        <a:xfrm>
          <a:off x="6705111" y="1690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63,408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96058</xdr:rowOff>
    </xdr:from>
    <xdr:to>
      <xdr:col>15</xdr:col>
      <xdr:colOff>231775</xdr:colOff>
      <xdr:row>96</xdr:row>
      <xdr:rowOff>26208</xdr:rowOff>
    </xdr:to>
    <xdr:sp macro="" textlink="">
      <xdr:nvSpPr>
        <xdr:cNvPr id="479" name="円/楕円 478"/>
        <xdr:cNvSpPr/>
      </xdr:nvSpPr>
      <xdr:spPr>
        <a:xfrm>
          <a:off x="10426700" y="163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118935</xdr:rowOff>
    </xdr:from>
    <xdr:ext cx="599010" cy="259045"/>
    <xdr:sp macro="" textlink="">
      <xdr:nvSpPr>
        <xdr:cNvPr id="480" name="土木費該当値テキスト"/>
        <xdr:cNvSpPr txBox="1"/>
      </xdr:nvSpPr>
      <xdr:spPr>
        <a:xfrm>
          <a:off x="10528300" y="16235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195,308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94452</xdr:rowOff>
    </xdr:from>
    <xdr:to>
      <xdr:col>14</xdr:col>
      <xdr:colOff>79375</xdr:colOff>
      <xdr:row>97</xdr:row>
      <xdr:rowOff>24602</xdr:rowOff>
    </xdr:to>
    <xdr:sp macro="" textlink="">
      <xdr:nvSpPr>
        <xdr:cNvPr id="481" name="円/楕円 480"/>
        <xdr:cNvSpPr/>
      </xdr:nvSpPr>
      <xdr:spPr>
        <a:xfrm>
          <a:off x="9588500" y="1655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41129</xdr:rowOff>
    </xdr:from>
    <xdr:ext cx="599010" cy="259045"/>
    <xdr:sp macro="" textlink="">
      <xdr:nvSpPr>
        <xdr:cNvPr id="482" name="テキスト ボックス 481"/>
        <xdr:cNvSpPr txBox="1"/>
      </xdr:nvSpPr>
      <xdr:spPr>
        <a:xfrm>
          <a:off x="9339794" y="16328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143,300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108334</xdr:rowOff>
    </xdr:from>
    <xdr:to>
      <xdr:col>12</xdr:col>
      <xdr:colOff>561975</xdr:colOff>
      <xdr:row>97</xdr:row>
      <xdr:rowOff>38484</xdr:rowOff>
    </xdr:to>
    <xdr:sp macro="" textlink="">
      <xdr:nvSpPr>
        <xdr:cNvPr id="483" name="円/楕円 482"/>
        <xdr:cNvSpPr/>
      </xdr:nvSpPr>
      <xdr:spPr>
        <a:xfrm>
          <a:off x="8699500" y="1656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55011</xdr:rowOff>
    </xdr:from>
    <xdr:ext cx="599010" cy="259045"/>
    <xdr:sp macro="" textlink="">
      <xdr:nvSpPr>
        <xdr:cNvPr id="484" name="テキスト ボックス 483"/>
        <xdr:cNvSpPr txBox="1"/>
      </xdr:nvSpPr>
      <xdr:spPr>
        <a:xfrm>
          <a:off x="8450794" y="16342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139,049</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124307</xdr:rowOff>
    </xdr:from>
    <xdr:to>
      <xdr:col>11</xdr:col>
      <xdr:colOff>358775</xdr:colOff>
      <xdr:row>97</xdr:row>
      <xdr:rowOff>54457</xdr:rowOff>
    </xdr:to>
    <xdr:sp macro="" textlink="">
      <xdr:nvSpPr>
        <xdr:cNvPr id="485" name="円/楕円 484"/>
        <xdr:cNvSpPr/>
      </xdr:nvSpPr>
      <xdr:spPr>
        <a:xfrm>
          <a:off x="7810500" y="1658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95</xdr:row>
      <xdr:rowOff>70984</xdr:rowOff>
    </xdr:from>
    <xdr:ext cx="599010" cy="259045"/>
    <xdr:sp macro="" textlink="">
      <xdr:nvSpPr>
        <xdr:cNvPr id="486" name="テキスト ボックス 485"/>
        <xdr:cNvSpPr txBox="1"/>
      </xdr:nvSpPr>
      <xdr:spPr>
        <a:xfrm>
          <a:off x="7561794" y="16358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134,158</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133451</xdr:rowOff>
    </xdr:from>
    <xdr:to>
      <xdr:col>10</xdr:col>
      <xdr:colOff>155575</xdr:colOff>
      <xdr:row>97</xdr:row>
      <xdr:rowOff>63601</xdr:rowOff>
    </xdr:to>
    <xdr:sp macro="" textlink="">
      <xdr:nvSpPr>
        <xdr:cNvPr id="487" name="円/楕円 486"/>
        <xdr:cNvSpPr/>
      </xdr:nvSpPr>
      <xdr:spPr>
        <a:xfrm>
          <a:off x="6921500" y="1659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95</xdr:row>
      <xdr:rowOff>80128</xdr:rowOff>
    </xdr:from>
    <xdr:ext cx="599010" cy="259045"/>
    <xdr:sp macro="" textlink="">
      <xdr:nvSpPr>
        <xdr:cNvPr id="488" name="テキスト ボックス 487"/>
        <xdr:cNvSpPr txBox="1"/>
      </xdr:nvSpPr>
      <xdr:spPr>
        <a:xfrm>
          <a:off x="6672794" y="16367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131,358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9" name="直線コネクタ 49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0" name="テキスト ボックス 49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1" name="直線コネクタ 50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2" name="テキスト ボックス 50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3" name="直線コネクタ 50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4" name="テキスト ボックス 50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5" name="直線コネクタ 50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6" name="テキスト ボックス 50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7" name="直線コネクタ 50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8" name="テキスト ボックス 507"/>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9" name="直線コネクタ 50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0" name="テキスト ボックス 509"/>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34</xdr:row>
      <xdr:rowOff>32552</xdr:rowOff>
    </xdr:from>
    <xdr:to>
      <xdr:col>23</xdr:col>
      <xdr:colOff>516889</xdr:colOff>
      <xdr:row>38</xdr:row>
      <xdr:rowOff>124564</xdr:rowOff>
    </xdr:to>
    <xdr:cxnSp macro="">
      <xdr:nvCxnSpPr>
        <xdr:cNvPr id="514" name="直線コネクタ 513"/>
        <xdr:cNvCxnSpPr/>
      </xdr:nvCxnSpPr>
      <xdr:spPr>
        <a:xfrm flipV="1">
          <a:off x="16317595" y="5861852"/>
          <a:ext cx="1269" cy="777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128391</xdr:rowOff>
    </xdr:from>
    <xdr:ext cx="469744" cy="259045"/>
    <xdr:sp macro="" textlink="">
      <xdr:nvSpPr>
        <xdr:cNvPr id="515" name="消防費最小値テキスト"/>
        <xdr:cNvSpPr txBox="1"/>
      </xdr:nvSpPr>
      <xdr:spPr>
        <a:xfrm>
          <a:off x="16370300" y="664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8,927</a:t>
          </a:r>
          <a:endParaRPr kumimoji="1" lang="ja-JP" altLang="en-US" sz="1000" b="1">
            <a:latin typeface="ＭＳ Ｐゴシック"/>
          </a:endParaRPr>
        </a:p>
      </xdr:txBody>
    </xdr:sp>
    <xdr:clientData/>
  </xdr:oneCellAnchor>
  <xdr:twoCellAnchor>
    <xdr:from>
      <xdr:col>23</xdr:col>
      <xdr:colOff>428625</xdr:colOff>
      <xdr:row>38</xdr:row>
      <xdr:rowOff>124564</xdr:rowOff>
    </xdr:from>
    <xdr:to>
      <xdr:col>23</xdr:col>
      <xdr:colOff>606425</xdr:colOff>
      <xdr:row>38</xdr:row>
      <xdr:rowOff>124564</xdr:rowOff>
    </xdr:to>
    <xdr:cxnSp macro="">
      <xdr:nvCxnSpPr>
        <xdr:cNvPr id="516" name="直線コネクタ 515"/>
        <xdr:cNvCxnSpPr/>
      </xdr:nvCxnSpPr>
      <xdr:spPr>
        <a:xfrm>
          <a:off x="16230600" y="663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32</xdr:row>
      <xdr:rowOff>150679</xdr:rowOff>
    </xdr:from>
    <xdr:ext cx="534377" cy="259045"/>
    <xdr:sp macro="" textlink="">
      <xdr:nvSpPr>
        <xdr:cNvPr id="517" name="消防費最大値テキスト"/>
        <xdr:cNvSpPr txBox="1"/>
      </xdr:nvSpPr>
      <xdr:spPr>
        <a:xfrm>
          <a:off x="16370300" y="563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56,562</a:t>
          </a:r>
          <a:endParaRPr kumimoji="1" lang="ja-JP" altLang="en-US" sz="1000" b="1">
            <a:latin typeface="ＭＳ Ｐゴシック"/>
          </a:endParaRPr>
        </a:p>
      </xdr:txBody>
    </xdr:sp>
    <xdr:clientData/>
  </xdr:oneCellAnchor>
  <xdr:twoCellAnchor>
    <xdr:from>
      <xdr:col>23</xdr:col>
      <xdr:colOff>428625</xdr:colOff>
      <xdr:row>34</xdr:row>
      <xdr:rowOff>32552</xdr:rowOff>
    </xdr:from>
    <xdr:to>
      <xdr:col>23</xdr:col>
      <xdr:colOff>606425</xdr:colOff>
      <xdr:row>34</xdr:row>
      <xdr:rowOff>32552</xdr:rowOff>
    </xdr:to>
    <xdr:cxnSp macro="">
      <xdr:nvCxnSpPr>
        <xdr:cNvPr id="518" name="直線コネクタ 517"/>
        <xdr:cNvCxnSpPr/>
      </xdr:nvCxnSpPr>
      <xdr:spPr>
        <a:xfrm>
          <a:off x="16230600" y="586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45566</xdr:rowOff>
    </xdr:from>
    <xdr:to>
      <xdr:col>23</xdr:col>
      <xdr:colOff>517525</xdr:colOff>
      <xdr:row>34</xdr:row>
      <xdr:rowOff>32552</xdr:rowOff>
    </xdr:to>
    <xdr:cxnSp macro="">
      <xdr:nvCxnSpPr>
        <xdr:cNvPr id="519" name="直線コネクタ 518"/>
        <xdr:cNvCxnSpPr/>
      </xdr:nvCxnSpPr>
      <xdr:spPr>
        <a:xfrm>
          <a:off x="15481300" y="5360516"/>
          <a:ext cx="838200" cy="50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6797</xdr:rowOff>
    </xdr:from>
    <xdr:ext cx="534377" cy="259045"/>
    <xdr:sp macro="" textlink="">
      <xdr:nvSpPr>
        <xdr:cNvPr id="520" name="消防費平均値テキスト"/>
        <xdr:cNvSpPr txBox="1"/>
      </xdr:nvSpPr>
      <xdr:spPr>
        <a:xfrm>
          <a:off x="16370300" y="6350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22,207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28370</xdr:rowOff>
    </xdr:from>
    <xdr:to>
      <xdr:col>23</xdr:col>
      <xdr:colOff>568325</xdr:colOff>
      <xdr:row>37</xdr:row>
      <xdr:rowOff>129970</xdr:rowOff>
    </xdr:to>
    <xdr:sp macro="" textlink="">
      <xdr:nvSpPr>
        <xdr:cNvPr id="521" name="フローチャート : 判断 520"/>
        <xdr:cNvSpPr/>
      </xdr:nvSpPr>
      <xdr:spPr>
        <a:xfrm>
          <a:off x="16268700" y="63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45566</xdr:rowOff>
    </xdr:from>
    <xdr:to>
      <xdr:col>22</xdr:col>
      <xdr:colOff>365125</xdr:colOff>
      <xdr:row>34</xdr:row>
      <xdr:rowOff>43884</xdr:rowOff>
    </xdr:to>
    <xdr:cxnSp macro="">
      <xdr:nvCxnSpPr>
        <xdr:cNvPr id="522" name="直線コネクタ 521"/>
        <xdr:cNvCxnSpPr/>
      </xdr:nvCxnSpPr>
      <xdr:spPr>
        <a:xfrm flipV="1">
          <a:off x="14592300" y="5360516"/>
          <a:ext cx="889000" cy="5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148810</xdr:rowOff>
    </xdr:from>
    <xdr:to>
      <xdr:col>22</xdr:col>
      <xdr:colOff>415925</xdr:colOff>
      <xdr:row>37</xdr:row>
      <xdr:rowOff>78960</xdr:rowOff>
    </xdr:to>
    <xdr:sp macro="" textlink="">
      <xdr:nvSpPr>
        <xdr:cNvPr id="523" name="フローチャート : 判断 522"/>
        <xdr:cNvSpPr/>
      </xdr:nvSpPr>
      <xdr:spPr>
        <a:xfrm>
          <a:off x="15430500" y="63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70087</xdr:rowOff>
    </xdr:from>
    <xdr:ext cx="534377" cy="259045"/>
    <xdr:sp macro="" textlink="">
      <xdr:nvSpPr>
        <xdr:cNvPr id="524" name="テキスト ボックス 523"/>
        <xdr:cNvSpPr txBox="1"/>
      </xdr:nvSpPr>
      <xdr:spPr>
        <a:xfrm>
          <a:off x="15214111" y="641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25,331</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43884</xdr:rowOff>
    </xdr:from>
    <xdr:to>
      <xdr:col>21</xdr:col>
      <xdr:colOff>161925</xdr:colOff>
      <xdr:row>34</xdr:row>
      <xdr:rowOff>56653</xdr:rowOff>
    </xdr:to>
    <xdr:cxnSp macro="">
      <xdr:nvCxnSpPr>
        <xdr:cNvPr id="525" name="直線コネクタ 524"/>
        <xdr:cNvCxnSpPr/>
      </xdr:nvCxnSpPr>
      <xdr:spPr>
        <a:xfrm flipV="1">
          <a:off x="13703300" y="5873184"/>
          <a:ext cx="889000" cy="1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1379</xdr:rowOff>
    </xdr:from>
    <xdr:to>
      <xdr:col>21</xdr:col>
      <xdr:colOff>212725</xdr:colOff>
      <xdr:row>37</xdr:row>
      <xdr:rowOff>102979</xdr:rowOff>
    </xdr:to>
    <xdr:sp macro="" textlink="">
      <xdr:nvSpPr>
        <xdr:cNvPr id="526" name="フローチャート : 判断 525"/>
        <xdr:cNvSpPr/>
      </xdr:nvSpPr>
      <xdr:spPr>
        <a:xfrm>
          <a:off x="14541500" y="6345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94106</xdr:rowOff>
    </xdr:from>
    <xdr:ext cx="534377" cy="259045"/>
    <xdr:sp macro="" textlink="">
      <xdr:nvSpPr>
        <xdr:cNvPr id="527" name="テキスト ボックス 526"/>
        <xdr:cNvSpPr txBox="1"/>
      </xdr:nvSpPr>
      <xdr:spPr>
        <a:xfrm>
          <a:off x="14325111" y="643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23,860</a:t>
          </a:r>
          <a:endParaRPr kumimoji="1" lang="ja-JP" altLang="en-US" sz="1000" b="1">
            <a:solidFill>
              <a:srgbClr val="000080"/>
            </a:solidFill>
            <a:latin typeface="ＭＳ Ｐゴシック"/>
          </a:endParaRPr>
        </a:p>
      </xdr:txBody>
    </xdr:sp>
    <xdr:clientData/>
  </xdr:oneCellAnchor>
  <xdr:twoCellAnchor>
    <xdr:from>
      <xdr:col>18</xdr:col>
      <xdr:colOff>441325</xdr:colOff>
      <xdr:row>32</xdr:row>
      <xdr:rowOff>5904</xdr:rowOff>
    </xdr:from>
    <xdr:to>
      <xdr:col>19</xdr:col>
      <xdr:colOff>644525</xdr:colOff>
      <xdr:row>34</xdr:row>
      <xdr:rowOff>56653</xdr:rowOff>
    </xdr:to>
    <xdr:cxnSp macro="">
      <xdr:nvCxnSpPr>
        <xdr:cNvPr id="528" name="直線コネクタ 527"/>
        <xdr:cNvCxnSpPr/>
      </xdr:nvCxnSpPr>
      <xdr:spPr>
        <a:xfrm>
          <a:off x="12814300" y="5492304"/>
          <a:ext cx="889000" cy="39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36583</xdr:rowOff>
    </xdr:from>
    <xdr:to>
      <xdr:col>20</xdr:col>
      <xdr:colOff>9525</xdr:colOff>
      <xdr:row>37</xdr:row>
      <xdr:rowOff>138183</xdr:rowOff>
    </xdr:to>
    <xdr:sp macro="" textlink="">
      <xdr:nvSpPr>
        <xdr:cNvPr id="529" name="フローチャート : 判断 528"/>
        <xdr:cNvSpPr/>
      </xdr:nvSpPr>
      <xdr:spPr>
        <a:xfrm>
          <a:off x="13652500" y="638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129310</xdr:rowOff>
    </xdr:from>
    <xdr:ext cx="534377" cy="259045"/>
    <xdr:sp macro="" textlink="">
      <xdr:nvSpPr>
        <xdr:cNvPr id="530" name="テキスト ボックス 529"/>
        <xdr:cNvSpPr txBox="1"/>
      </xdr:nvSpPr>
      <xdr:spPr>
        <a:xfrm>
          <a:off x="13436111" y="647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21,704</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66366</xdr:rowOff>
    </xdr:from>
    <xdr:to>
      <xdr:col>18</xdr:col>
      <xdr:colOff>492125</xdr:colOff>
      <xdr:row>37</xdr:row>
      <xdr:rowOff>167966</xdr:rowOff>
    </xdr:to>
    <xdr:sp macro="" textlink="">
      <xdr:nvSpPr>
        <xdr:cNvPr id="531" name="フローチャート : 判断 530"/>
        <xdr:cNvSpPr/>
      </xdr:nvSpPr>
      <xdr:spPr>
        <a:xfrm>
          <a:off x="12763500" y="64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159093</xdr:rowOff>
    </xdr:from>
    <xdr:ext cx="534377" cy="259045"/>
    <xdr:sp macro="" textlink="">
      <xdr:nvSpPr>
        <xdr:cNvPr id="532" name="テキスト ボックス 531"/>
        <xdr:cNvSpPr txBox="1"/>
      </xdr:nvSpPr>
      <xdr:spPr>
        <a:xfrm>
          <a:off x="12547111" y="650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153202</xdr:rowOff>
    </xdr:from>
    <xdr:to>
      <xdr:col>23</xdr:col>
      <xdr:colOff>568325</xdr:colOff>
      <xdr:row>34</xdr:row>
      <xdr:rowOff>83352</xdr:rowOff>
    </xdr:to>
    <xdr:sp macro="" textlink="">
      <xdr:nvSpPr>
        <xdr:cNvPr id="538" name="円/楕円 537"/>
        <xdr:cNvSpPr/>
      </xdr:nvSpPr>
      <xdr:spPr>
        <a:xfrm>
          <a:off x="16268700" y="581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106229</xdr:rowOff>
    </xdr:from>
    <xdr:ext cx="534377" cy="259045"/>
    <xdr:sp macro="" textlink="">
      <xdr:nvSpPr>
        <xdr:cNvPr id="539" name="消防費該当値テキスト"/>
        <xdr:cNvSpPr txBox="1"/>
      </xdr:nvSpPr>
      <xdr:spPr>
        <a:xfrm>
          <a:off x="16370300" y="576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56,562</a:t>
          </a:r>
          <a:endParaRPr kumimoji="1" lang="ja-JP" altLang="en-US" sz="1000" b="1">
            <a:solidFill>
              <a:srgbClr val="FF0000"/>
            </a:solidFill>
            <a:latin typeface="ＭＳ Ｐゴシック"/>
          </a:endParaRPr>
        </a:p>
      </xdr:txBody>
    </xdr:sp>
    <xdr:clientData/>
  </xdr:oneCellAnchor>
  <xdr:twoCellAnchor>
    <xdr:from>
      <xdr:col>22</xdr:col>
      <xdr:colOff>314325</xdr:colOff>
      <xdr:row>30</xdr:row>
      <xdr:rowOff>166216</xdr:rowOff>
    </xdr:from>
    <xdr:to>
      <xdr:col>22</xdr:col>
      <xdr:colOff>415925</xdr:colOff>
      <xdr:row>31</xdr:row>
      <xdr:rowOff>96366</xdr:rowOff>
    </xdr:to>
    <xdr:sp macro="" textlink="">
      <xdr:nvSpPr>
        <xdr:cNvPr id="540" name="円/楕円 539"/>
        <xdr:cNvSpPr/>
      </xdr:nvSpPr>
      <xdr:spPr>
        <a:xfrm>
          <a:off x="15430500" y="530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29</xdr:row>
      <xdr:rowOff>112893</xdr:rowOff>
    </xdr:from>
    <xdr:ext cx="534377" cy="259045"/>
    <xdr:sp macro="" textlink="">
      <xdr:nvSpPr>
        <xdr:cNvPr id="541" name="テキスト ボックス 540"/>
        <xdr:cNvSpPr txBox="1"/>
      </xdr:nvSpPr>
      <xdr:spPr>
        <a:xfrm>
          <a:off x="15214111" y="508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87,265</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164534</xdr:rowOff>
    </xdr:from>
    <xdr:to>
      <xdr:col>21</xdr:col>
      <xdr:colOff>212725</xdr:colOff>
      <xdr:row>34</xdr:row>
      <xdr:rowOff>94684</xdr:rowOff>
    </xdr:to>
    <xdr:sp macro="" textlink="">
      <xdr:nvSpPr>
        <xdr:cNvPr id="542" name="円/楕円 541"/>
        <xdr:cNvSpPr/>
      </xdr:nvSpPr>
      <xdr:spPr>
        <a:xfrm>
          <a:off x="14541500" y="582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111211</xdr:rowOff>
    </xdr:from>
    <xdr:ext cx="534377" cy="259045"/>
    <xdr:sp macro="" textlink="">
      <xdr:nvSpPr>
        <xdr:cNvPr id="543" name="テキスト ボックス 542"/>
        <xdr:cNvSpPr txBox="1"/>
      </xdr:nvSpPr>
      <xdr:spPr>
        <a:xfrm>
          <a:off x="14325111" y="559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55,868</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5853</xdr:rowOff>
    </xdr:from>
    <xdr:to>
      <xdr:col>20</xdr:col>
      <xdr:colOff>9525</xdr:colOff>
      <xdr:row>34</xdr:row>
      <xdr:rowOff>107453</xdr:rowOff>
    </xdr:to>
    <xdr:sp macro="" textlink="">
      <xdr:nvSpPr>
        <xdr:cNvPr id="544" name="円/楕円 543"/>
        <xdr:cNvSpPr/>
      </xdr:nvSpPr>
      <xdr:spPr>
        <a:xfrm>
          <a:off x="13652500" y="583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123980</xdr:rowOff>
    </xdr:from>
    <xdr:ext cx="534377" cy="259045"/>
    <xdr:sp macro="" textlink="">
      <xdr:nvSpPr>
        <xdr:cNvPr id="545" name="テキスト ボックス 544"/>
        <xdr:cNvSpPr txBox="1"/>
      </xdr:nvSpPr>
      <xdr:spPr>
        <a:xfrm>
          <a:off x="13436111" y="561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55,086</a:t>
          </a:r>
          <a:endParaRPr kumimoji="1" lang="ja-JP" altLang="en-US" sz="1000" b="1">
            <a:solidFill>
              <a:srgbClr val="FF0000"/>
            </a:solidFill>
            <a:latin typeface="ＭＳ Ｐゴシック"/>
          </a:endParaRPr>
        </a:p>
      </xdr:txBody>
    </xdr:sp>
    <xdr:clientData/>
  </xdr:oneCellAnchor>
  <xdr:twoCellAnchor>
    <xdr:from>
      <xdr:col>18</xdr:col>
      <xdr:colOff>390525</xdr:colOff>
      <xdr:row>31</xdr:row>
      <xdr:rowOff>126554</xdr:rowOff>
    </xdr:from>
    <xdr:to>
      <xdr:col>18</xdr:col>
      <xdr:colOff>492125</xdr:colOff>
      <xdr:row>32</xdr:row>
      <xdr:rowOff>56704</xdr:rowOff>
    </xdr:to>
    <xdr:sp macro="" textlink="">
      <xdr:nvSpPr>
        <xdr:cNvPr id="546" name="円/楕円 545"/>
        <xdr:cNvSpPr/>
      </xdr:nvSpPr>
      <xdr:spPr>
        <a:xfrm>
          <a:off x="12763500" y="544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30</xdr:row>
      <xdr:rowOff>73231</xdr:rowOff>
    </xdr:from>
    <xdr:ext cx="534377" cy="259045"/>
    <xdr:sp macro="" textlink="">
      <xdr:nvSpPr>
        <xdr:cNvPr id="547" name="テキスト ボックス 546"/>
        <xdr:cNvSpPr txBox="1"/>
      </xdr:nvSpPr>
      <xdr:spPr>
        <a:xfrm>
          <a:off x="12547111" y="521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79,194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150997</xdr:rowOff>
    </xdr:from>
    <xdr:to>
      <xdr:col>23</xdr:col>
      <xdr:colOff>516889</xdr:colOff>
      <xdr:row>58</xdr:row>
      <xdr:rowOff>55728</xdr:rowOff>
    </xdr:to>
    <xdr:cxnSp macro="">
      <xdr:nvCxnSpPr>
        <xdr:cNvPr id="572" name="直線コネクタ 571"/>
        <xdr:cNvCxnSpPr/>
      </xdr:nvCxnSpPr>
      <xdr:spPr>
        <a:xfrm flipV="1">
          <a:off x="16317595" y="8723497"/>
          <a:ext cx="1269" cy="127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59555</xdr:rowOff>
    </xdr:from>
    <xdr:ext cx="534377" cy="259045"/>
    <xdr:sp macro="" textlink="">
      <xdr:nvSpPr>
        <xdr:cNvPr id="573" name="教育費最小値テキスト"/>
        <xdr:cNvSpPr txBox="1"/>
      </xdr:nvSpPr>
      <xdr:spPr>
        <a:xfrm>
          <a:off x="16370300" y="1000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28,408</a:t>
          </a:r>
          <a:endParaRPr kumimoji="1" lang="ja-JP" altLang="en-US" sz="1000" b="1">
            <a:latin typeface="ＭＳ Ｐゴシック"/>
          </a:endParaRPr>
        </a:p>
      </xdr:txBody>
    </xdr:sp>
    <xdr:clientData/>
  </xdr:oneCellAnchor>
  <xdr:twoCellAnchor>
    <xdr:from>
      <xdr:col>23</xdr:col>
      <xdr:colOff>428625</xdr:colOff>
      <xdr:row>58</xdr:row>
      <xdr:rowOff>55728</xdr:rowOff>
    </xdr:from>
    <xdr:to>
      <xdr:col>23</xdr:col>
      <xdr:colOff>606425</xdr:colOff>
      <xdr:row>58</xdr:row>
      <xdr:rowOff>55728</xdr:rowOff>
    </xdr:to>
    <xdr:cxnSp macro="">
      <xdr:nvCxnSpPr>
        <xdr:cNvPr id="574" name="直線コネクタ 573"/>
        <xdr:cNvCxnSpPr/>
      </xdr:nvCxnSpPr>
      <xdr:spPr>
        <a:xfrm>
          <a:off x="16230600" y="999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97674</xdr:rowOff>
    </xdr:from>
    <xdr:ext cx="534377" cy="259045"/>
    <xdr:sp macro="" textlink="">
      <xdr:nvSpPr>
        <xdr:cNvPr id="575" name="教育費最大値テキスト"/>
        <xdr:cNvSpPr txBox="1"/>
      </xdr:nvSpPr>
      <xdr:spPr>
        <a:xfrm>
          <a:off x="16370300" y="849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95,407</a:t>
          </a:r>
          <a:endParaRPr kumimoji="1" lang="ja-JP" altLang="en-US" sz="1000" b="1">
            <a:latin typeface="ＭＳ Ｐゴシック"/>
          </a:endParaRPr>
        </a:p>
      </xdr:txBody>
    </xdr:sp>
    <xdr:clientData/>
  </xdr:oneCellAnchor>
  <xdr:twoCellAnchor>
    <xdr:from>
      <xdr:col>23</xdr:col>
      <xdr:colOff>428625</xdr:colOff>
      <xdr:row>50</xdr:row>
      <xdr:rowOff>150997</xdr:rowOff>
    </xdr:from>
    <xdr:to>
      <xdr:col>23</xdr:col>
      <xdr:colOff>606425</xdr:colOff>
      <xdr:row>50</xdr:row>
      <xdr:rowOff>150997</xdr:rowOff>
    </xdr:to>
    <xdr:cxnSp macro="">
      <xdr:nvCxnSpPr>
        <xdr:cNvPr id="576" name="直線コネクタ 575"/>
        <xdr:cNvCxnSpPr/>
      </xdr:nvCxnSpPr>
      <xdr:spPr>
        <a:xfrm>
          <a:off x="16230600" y="872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52</xdr:row>
      <xdr:rowOff>20809</xdr:rowOff>
    </xdr:from>
    <xdr:to>
      <xdr:col>23</xdr:col>
      <xdr:colOff>517525</xdr:colOff>
      <xdr:row>53</xdr:row>
      <xdr:rowOff>43002</xdr:rowOff>
    </xdr:to>
    <xdr:cxnSp macro="">
      <xdr:nvCxnSpPr>
        <xdr:cNvPr id="577" name="直線コネクタ 576"/>
        <xdr:cNvCxnSpPr/>
      </xdr:nvCxnSpPr>
      <xdr:spPr>
        <a:xfrm>
          <a:off x="15481300" y="8936209"/>
          <a:ext cx="838200" cy="19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92492</xdr:rowOff>
    </xdr:from>
    <xdr:ext cx="534377" cy="259045"/>
    <xdr:sp macro="" textlink="">
      <xdr:nvSpPr>
        <xdr:cNvPr id="578" name="教育費平均値テキスト"/>
        <xdr:cNvSpPr txBox="1"/>
      </xdr:nvSpPr>
      <xdr:spPr>
        <a:xfrm>
          <a:off x="16370300" y="9522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114065</xdr:rowOff>
    </xdr:from>
    <xdr:to>
      <xdr:col>23</xdr:col>
      <xdr:colOff>568325</xdr:colOff>
      <xdr:row>56</xdr:row>
      <xdr:rowOff>44215</xdr:rowOff>
    </xdr:to>
    <xdr:sp macro="" textlink="">
      <xdr:nvSpPr>
        <xdr:cNvPr id="579" name="フローチャート : 判断 578"/>
        <xdr:cNvSpPr/>
      </xdr:nvSpPr>
      <xdr:spPr>
        <a:xfrm>
          <a:off x="16268700" y="954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52</xdr:row>
      <xdr:rowOff>20809</xdr:rowOff>
    </xdr:from>
    <xdr:to>
      <xdr:col>22</xdr:col>
      <xdr:colOff>365125</xdr:colOff>
      <xdr:row>52</xdr:row>
      <xdr:rowOff>26829</xdr:rowOff>
    </xdr:to>
    <xdr:cxnSp macro="">
      <xdr:nvCxnSpPr>
        <xdr:cNvPr id="580" name="直線コネクタ 579"/>
        <xdr:cNvCxnSpPr/>
      </xdr:nvCxnSpPr>
      <xdr:spPr>
        <a:xfrm flipV="1">
          <a:off x="14592300" y="8936209"/>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5556</xdr:rowOff>
    </xdr:from>
    <xdr:to>
      <xdr:col>22</xdr:col>
      <xdr:colOff>415925</xdr:colOff>
      <xdr:row>56</xdr:row>
      <xdr:rowOff>107156</xdr:rowOff>
    </xdr:to>
    <xdr:sp macro="" textlink="">
      <xdr:nvSpPr>
        <xdr:cNvPr id="581" name="フローチャート : 判断 580"/>
        <xdr:cNvSpPr/>
      </xdr:nvSpPr>
      <xdr:spPr>
        <a:xfrm>
          <a:off x="15430500" y="960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98283</xdr:rowOff>
    </xdr:from>
    <xdr:ext cx="534377" cy="259045"/>
    <xdr:sp macro="" textlink="">
      <xdr:nvSpPr>
        <xdr:cNvPr id="582" name="テキスト ボックス 581"/>
        <xdr:cNvSpPr txBox="1"/>
      </xdr:nvSpPr>
      <xdr:spPr>
        <a:xfrm>
          <a:off x="15214111" y="969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46,375</a:t>
          </a:r>
          <a:endParaRPr kumimoji="1" lang="ja-JP" altLang="en-US" sz="1000" b="1">
            <a:solidFill>
              <a:srgbClr val="000080"/>
            </a:solidFill>
            <a:latin typeface="ＭＳ Ｐゴシック"/>
          </a:endParaRPr>
        </a:p>
      </xdr:txBody>
    </xdr:sp>
    <xdr:clientData/>
  </xdr:oneCellAnchor>
  <xdr:twoCellAnchor>
    <xdr:from>
      <xdr:col>19</xdr:col>
      <xdr:colOff>644525</xdr:colOff>
      <xdr:row>52</xdr:row>
      <xdr:rowOff>26829</xdr:rowOff>
    </xdr:from>
    <xdr:to>
      <xdr:col>21</xdr:col>
      <xdr:colOff>161925</xdr:colOff>
      <xdr:row>53</xdr:row>
      <xdr:rowOff>134423</xdr:rowOff>
    </xdr:to>
    <xdr:cxnSp macro="">
      <xdr:nvCxnSpPr>
        <xdr:cNvPr id="583" name="直線コネクタ 582"/>
        <xdr:cNvCxnSpPr/>
      </xdr:nvCxnSpPr>
      <xdr:spPr>
        <a:xfrm flipV="1">
          <a:off x="13703300" y="8942229"/>
          <a:ext cx="889000" cy="279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131496</xdr:rowOff>
    </xdr:from>
    <xdr:to>
      <xdr:col>21</xdr:col>
      <xdr:colOff>212725</xdr:colOff>
      <xdr:row>56</xdr:row>
      <xdr:rowOff>61646</xdr:rowOff>
    </xdr:to>
    <xdr:sp macro="" textlink="">
      <xdr:nvSpPr>
        <xdr:cNvPr id="584" name="フローチャート : 判断 583"/>
        <xdr:cNvSpPr/>
      </xdr:nvSpPr>
      <xdr:spPr>
        <a:xfrm>
          <a:off x="14541500" y="956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52773</xdr:rowOff>
    </xdr:from>
    <xdr:ext cx="534377" cy="259045"/>
    <xdr:sp macro="" textlink="">
      <xdr:nvSpPr>
        <xdr:cNvPr id="585" name="テキスト ボックス 584"/>
        <xdr:cNvSpPr txBox="1"/>
      </xdr:nvSpPr>
      <xdr:spPr>
        <a:xfrm>
          <a:off x="14325111" y="965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48,764</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134423</xdr:rowOff>
    </xdr:from>
    <xdr:to>
      <xdr:col>19</xdr:col>
      <xdr:colOff>644525</xdr:colOff>
      <xdr:row>54</xdr:row>
      <xdr:rowOff>25229</xdr:rowOff>
    </xdr:to>
    <xdr:cxnSp macro="">
      <xdr:nvCxnSpPr>
        <xdr:cNvPr id="586" name="直線コネクタ 585"/>
        <xdr:cNvCxnSpPr/>
      </xdr:nvCxnSpPr>
      <xdr:spPr>
        <a:xfrm flipV="1">
          <a:off x="12814300" y="9221273"/>
          <a:ext cx="889000" cy="6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10871</xdr:rowOff>
    </xdr:from>
    <xdr:to>
      <xdr:col>20</xdr:col>
      <xdr:colOff>9525</xdr:colOff>
      <xdr:row>55</xdr:row>
      <xdr:rowOff>112471</xdr:rowOff>
    </xdr:to>
    <xdr:sp macro="" textlink="">
      <xdr:nvSpPr>
        <xdr:cNvPr id="587" name="フローチャート : 判断 586"/>
        <xdr:cNvSpPr/>
      </xdr:nvSpPr>
      <xdr:spPr>
        <a:xfrm>
          <a:off x="13652500" y="944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103598</xdr:rowOff>
    </xdr:from>
    <xdr:ext cx="534377" cy="259045"/>
    <xdr:sp macro="" textlink="">
      <xdr:nvSpPr>
        <xdr:cNvPr id="588" name="テキスト ボックス 587"/>
        <xdr:cNvSpPr txBox="1"/>
      </xdr:nvSpPr>
      <xdr:spPr>
        <a:xfrm>
          <a:off x="13436111" y="953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55,096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148545</xdr:rowOff>
    </xdr:from>
    <xdr:to>
      <xdr:col>18</xdr:col>
      <xdr:colOff>492125</xdr:colOff>
      <xdr:row>56</xdr:row>
      <xdr:rowOff>78695</xdr:rowOff>
    </xdr:to>
    <xdr:sp macro="" textlink="">
      <xdr:nvSpPr>
        <xdr:cNvPr id="589" name="フローチャート : 判断 588"/>
        <xdr:cNvSpPr/>
      </xdr:nvSpPr>
      <xdr:spPr>
        <a:xfrm>
          <a:off x="12763500" y="95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69822</xdr:rowOff>
    </xdr:from>
    <xdr:ext cx="534377" cy="259045"/>
    <xdr:sp macro="" textlink="">
      <xdr:nvSpPr>
        <xdr:cNvPr id="590" name="テキスト ボックス 589"/>
        <xdr:cNvSpPr txBox="1"/>
      </xdr:nvSpPr>
      <xdr:spPr>
        <a:xfrm>
          <a:off x="12547111" y="967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47,869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52</xdr:row>
      <xdr:rowOff>163652</xdr:rowOff>
    </xdr:from>
    <xdr:to>
      <xdr:col>23</xdr:col>
      <xdr:colOff>568325</xdr:colOff>
      <xdr:row>53</xdr:row>
      <xdr:rowOff>93802</xdr:rowOff>
    </xdr:to>
    <xdr:sp macro="" textlink="">
      <xdr:nvSpPr>
        <xdr:cNvPr id="596" name="円/楕円 595"/>
        <xdr:cNvSpPr/>
      </xdr:nvSpPr>
      <xdr:spPr>
        <a:xfrm>
          <a:off x="16268700" y="907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15079</xdr:rowOff>
    </xdr:from>
    <xdr:ext cx="534377" cy="259045"/>
    <xdr:sp macro="" textlink="">
      <xdr:nvSpPr>
        <xdr:cNvPr id="597" name="教育費該当値テキスト"/>
        <xdr:cNvSpPr txBox="1"/>
      </xdr:nvSpPr>
      <xdr:spPr>
        <a:xfrm>
          <a:off x="16370300" y="893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74,076</a:t>
          </a:r>
          <a:endParaRPr kumimoji="1" lang="ja-JP" altLang="en-US" sz="1000" b="1">
            <a:solidFill>
              <a:srgbClr val="FF0000"/>
            </a:solidFill>
            <a:latin typeface="ＭＳ Ｐゴシック"/>
          </a:endParaRPr>
        </a:p>
      </xdr:txBody>
    </xdr:sp>
    <xdr:clientData/>
  </xdr:oneCellAnchor>
  <xdr:twoCellAnchor>
    <xdr:from>
      <xdr:col>22</xdr:col>
      <xdr:colOff>314325</xdr:colOff>
      <xdr:row>51</xdr:row>
      <xdr:rowOff>141459</xdr:rowOff>
    </xdr:from>
    <xdr:to>
      <xdr:col>22</xdr:col>
      <xdr:colOff>415925</xdr:colOff>
      <xdr:row>52</xdr:row>
      <xdr:rowOff>71609</xdr:rowOff>
    </xdr:to>
    <xdr:sp macro="" textlink="">
      <xdr:nvSpPr>
        <xdr:cNvPr id="598" name="円/楕円 597"/>
        <xdr:cNvSpPr/>
      </xdr:nvSpPr>
      <xdr:spPr>
        <a:xfrm>
          <a:off x="15430500" y="888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50</xdr:row>
      <xdr:rowOff>88136</xdr:rowOff>
    </xdr:from>
    <xdr:ext cx="534377" cy="259045"/>
    <xdr:sp macro="" textlink="">
      <xdr:nvSpPr>
        <xdr:cNvPr id="599" name="テキスト ボックス 598"/>
        <xdr:cNvSpPr txBox="1"/>
      </xdr:nvSpPr>
      <xdr:spPr>
        <a:xfrm>
          <a:off x="15214111" y="866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84,241</a:t>
          </a:r>
          <a:endParaRPr kumimoji="1" lang="ja-JP" altLang="en-US" sz="1000" b="1">
            <a:solidFill>
              <a:srgbClr val="FF0000"/>
            </a:solidFill>
            <a:latin typeface="ＭＳ Ｐゴシック"/>
          </a:endParaRPr>
        </a:p>
      </xdr:txBody>
    </xdr:sp>
    <xdr:clientData/>
  </xdr:oneCellAnchor>
  <xdr:twoCellAnchor>
    <xdr:from>
      <xdr:col>21</xdr:col>
      <xdr:colOff>111125</xdr:colOff>
      <xdr:row>51</xdr:row>
      <xdr:rowOff>147479</xdr:rowOff>
    </xdr:from>
    <xdr:to>
      <xdr:col>21</xdr:col>
      <xdr:colOff>212725</xdr:colOff>
      <xdr:row>52</xdr:row>
      <xdr:rowOff>77629</xdr:rowOff>
    </xdr:to>
    <xdr:sp macro="" textlink="">
      <xdr:nvSpPr>
        <xdr:cNvPr id="600" name="円/楕円 599"/>
        <xdr:cNvSpPr/>
      </xdr:nvSpPr>
      <xdr:spPr>
        <a:xfrm>
          <a:off x="14541500" y="889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50</xdr:row>
      <xdr:rowOff>94156</xdr:rowOff>
    </xdr:from>
    <xdr:ext cx="534377" cy="259045"/>
    <xdr:sp macro="" textlink="">
      <xdr:nvSpPr>
        <xdr:cNvPr id="601" name="テキスト ボックス 600"/>
        <xdr:cNvSpPr txBox="1"/>
      </xdr:nvSpPr>
      <xdr:spPr>
        <a:xfrm>
          <a:off x="14325111" y="866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83,925</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83623</xdr:rowOff>
    </xdr:from>
    <xdr:to>
      <xdr:col>20</xdr:col>
      <xdr:colOff>9525</xdr:colOff>
      <xdr:row>54</xdr:row>
      <xdr:rowOff>13773</xdr:rowOff>
    </xdr:to>
    <xdr:sp macro="" textlink="">
      <xdr:nvSpPr>
        <xdr:cNvPr id="602" name="円/楕円 601"/>
        <xdr:cNvSpPr/>
      </xdr:nvSpPr>
      <xdr:spPr>
        <a:xfrm>
          <a:off x="13652500" y="917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30300</xdr:rowOff>
    </xdr:from>
    <xdr:ext cx="534377" cy="259045"/>
    <xdr:sp macro="" textlink="">
      <xdr:nvSpPr>
        <xdr:cNvPr id="603" name="テキスト ボックス 602"/>
        <xdr:cNvSpPr txBox="1"/>
      </xdr:nvSpPr>
      <xdr:spPr>
        <a:xfrm>
          <a:off x="13436111" y="894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69,277</a:t>
          </a:r>
          <a:endParaRPr kumimoji="1" lang="ja-JP" altLang="en-US" sz="1000" b="1">
            <a:solidFill>
              <a:srgbClr val="FF0000"/>
            </a:solidFill>
            <a:latin typeface="ＭＳ Ｐゴシック"/>
          </a:endParaRPr>
        </a:p>
      </xdr:txBody>
    </xdr:sp>
    <xdr:clientData/>
  </xdr:oneCellAnchor>
  <xdr:twoCellAnchor>
    <xdr:from>
      <xdr:col>18</xdr:col>
      <xdr:colOff>390525</xdr:colOff>
      <xdr:row>53</xdr:row>
      <xdr:rowOff>145879</xdr:rowOff>
    </xdr:from>
    <xdr:to>
      <xdr:col>18</xdr:col>
      <xdr:colOff>492125</xdr:colOff>
      <xdr:row>54</xdr:row>
      <xdr:rowOff>76029</xdr:rowOff>
    </xdr:to>
    <xdr:sp macro="" textlink="">
      <xdr:nvSpPr>
        <xdr:cNvPr id="604" name="円/楕円 603"/>
        <xdr:cNvSpPr/>
      </xdr:nvSpPr>
      <xdr:spPr>
        <a:xfrm>
          <a:off x="12763500" y="923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92556</xdr:rowOff>
    </xdr:from>
    <xdr:ext cx="534377" cy="259045"/>
    <xdr:sp macro="" textlink="">
      <xdr:nvSpPr>
        <xdr:cNvPr id="605" name="テキスト ボックス 604"/>
        <xdr:cNvSpPr txBox="1"/>
      </xdr:nvSpPr>
      <xdr:spPr>
        <a:xfrm>
          <a:off x="12547111" y="900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66,009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9" name="テキスト ボックス 61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1" name="テキスト ボックス 62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3" name="テキスト ボックス 62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5" name="テキスト ボックス 62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7" name="テキスト ボックス 62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144582</xdr:rowOff>
    </xdr:from>
    <xdr:to>
      <xdr:col>23</xdr:col>
      <xdr:colOff>516889</xdr:colOff>
      <xdr:row>79</xdr:row>
      <xdr:rowOff>98879</xdr:rowOff>
    </xdr:to>
    <xdr:cxnSp macro="">
      <xdr:nvCxnSpPr>
        <xdr:cNvPr id="631" name="直線コネクタ 630"/>
        <xdr:cNvCxnSpPr/>
      </xdr:nvCxnSpPr>
      <xdr:spPr>
        <a:xfrm flipV="1">
          <a:off x="16317595" y="12146082"/>
          <a:ext cx="1269" cy="1497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91259</xdr:rowOff>
    </xdr:from>
    <xdr:ext cx="534377" cy="259045"/>
    <xdr:sp macro="" textlink="">
      <xdr:nvSpPr>
        <xdr:cNvPr id="634" name="災害復旧費最大値テキスト"/>
        <xdr:cNvSpPr txBox="1"/>
      </xdr:nvSpPr>
      <xdr:spPr>
        <a:xfrm>
          <a:off x="16370300" y="1192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91,701</a:t>
          </a:r>
          <a:endParaRPr kumimoji="1" lang="ja-JP" altLang="en-US" sz="1000" b="1">
            <a:latin typeface="ＭＳ Ｐゴシック"/>
          </a:endParaRPr>
        </a:p>
      </xdr:txBody>
    </xdr:sp>
    <xdr:clientData/>
  </xdr:oneCellAnchor>
  <xdr:twoCellAnchor>
    <xdr:from>
      <xdr:col>23</xdr:col>
      <xdr:colOff>428625</xdr:colOff>
      <xdr:row>70</xdr:row>
      <xdr:rowOff>144582</xdr:rowOff>
    </xdr:from>
    <xdr:to>
      <xdr:col>23</xdr:col>
      <xdr:colOff>606425</xdr:colOff>
      <xdr:row>70</xdr:row>
      <xdr:rowOff>144582</xdr:rowOff>
    </xdr:to>
    <xdr:cxnSp macro="">
      <xdr:nvCxnSpPr>
        <xdr:cNvPr id="635" name="直線コネクタ 634"/>
        <xdr:cNvCxnSpPr/>
      </xdr:nvCxnSpPr>
      <xdr:spPr>
        <a:xfrm>
          <a:off x="16230600" y="12146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118506</xdr:rowOff>
    </xdr:from>
    <xdr:to>
      <xdr:col>23</xdr:col>
      <xdr:colOff>517525</xdr:colOff>
      <xdr:row>79</xdr:row>
      <xdr:rowOff>86437</xdr:rowOff>
    </xdr:to>
    <xdr:cxnSp macro="">
      <xdr:nvCxnSpPr>
        <xdr:cNvPr id="636" name="直線コネクタ 635"/>
        <xdr:cNvCxnSpPr/>
      </xdr:nvCxnSpPr>
      <xdr:spPr>
        <a:xfrm flipV="1">
          <a:off x="15481300" y="13491606"/>
          <a:ext cx="838200" cy="13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126159</xdr:rowOff>
    </xdr:from>
    <xdr:ext cx="469744" cy="259045"/>
    <xdr:sp macro="" textlink="">
      <xdr:nvSpPr>
        <xdr:cNvPr id="637" name="災害復旧費平均値テキスト"/>
        <xdr:cNvSpPr txBox="1"/>
      </xdr:nvSpPr>
      <xdr:spPr>
        <a:xfrm>
          <a:off x="16370300" y="13499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4,397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147732</xdr:rowOff>
    </xdr:from>
    <xdr:to>
      <xdr:col>23</xdr:col>
      <xdr:colOff>568325</xdr:colOff>
      <xdr:row>79</xdr:row>
      <xdr:rowOff>77882</xdr:rowOff>
    </xdr:to>
    <xdr:sp macro="" textlink="">
      <xdr:nvSpPr>
        <xdr:cNvPr id="638" name="フローチャート : 判断 637"/>
        <xdr:cNvSpPr/>
      </xdr:nvSpPr>
      <xdr:spPr>
        <a:xfrm>
          <a:off x="16268700" y="135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85082</xdr:rowOff>
    </xdr:from>
    <xdr:to>
      <xdr:col>22</xdr:col>
      <xdr:colOff>365125</xdr:colOff>
      <xdr:row>79</xdr:row>
      <xdr:rowOff>86437</xdr:rowOff>
    </xdr:to>
    <xdr:cxnSp macro="">
      <xdr:nvCxnSpPr>
        <xdr:cNvPr id="639" name="直線コネクタ 638"/>
        <xdr:cNvCxnSpPr/>
      </xdr:nvCxnSpPr>
      <xdr:spPr>
        <a:xfrm>
          <a:off x="14592300" y="13629632"/>
          <a:ext cx="889000" cy="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163669</xdr:rowOff>
    </xdr:from>
    <xdr:to>
      <xdr:col>22</xdr:col>
      <xdr:colOff>415925</xdr:colOff>
      <xdr:row>79</xdr:row>
      <xdr:rowOff>93819</xdr:rowOff>
    </xdr:to>
    <xdr:sp macro="" textlink="">
      <xdr:nvSpPr>
        <xdr:cNvPr id="640" name="フローチャート : 判断 639"/>
        <xdr:cNvSpPr/>
      </xdr:nvSpPr>
      <xdr:spPr>
        <a:xfrm>
          <a:off x="15430500" y="1353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110346</xdr:rowOff>
    </xdr:from>
    <xdr:ext cx="469744" cy="259045"/>
    <xdr:sp macro="" textlink="">
      <xdr:nvSpPr>
        <xdr:cNvPr id="641" name="テキスト ボックス 640"/>
        <xdr:cNvSpPr txBox="1"/>
      </xdr:nvSpPr>
      <xdr:spPr>
        <a:xfrm>
          <a:off x="15246427" y="1331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85082</xdr:rowOff>
    </xdr:from>
    <xdr:to>
      <xdr:col>21</xdr:col>
      <xdr:colOff>161925</xdr:colOff>
      <xdr:row>79</xdr:row>
      <xdr:rowOff>93915</xdr:rowOff>
    </xdr:to>
    <xdr:cxnSp macro="">
      <xdr:nvCxnSpPr>
        <xdr:cNvPr id="642" name="直線コネクタ 641"/>
        <xdr:cNvCxnSpPr/>
      </xdr:nvCxnSpPr>
      <xdr:spPr>
        <a:xfrm flipV="1">
          <a:off x="13703300" y="13629632"/>
          <a:ext cx="889000" cy="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16745</xdr:rowOff>
    </xdr:from>
    <xdr:to>
      <xdr:col>21</xdr:col>
      <xdr:colOff>212725</xdr:colOff>
      <xdr:row>79</xdr:row>
      <xdr:rowOff>118345</xdr:rowOff>
    </xdr:to>
    <xdr:sp macro="" textlink="">
      <xdr:nvSpPr>
        <xdr:cNvPr id="643" name="フローチャート : 判断 642"/>
        <xdr:cNvSpPr/>
      </xdr:nvSpPr>
      <xdr:spPr>
        <a:xfrm>
          <a:off x="14541500" y="1356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134872</xdr:rowOff>
    </xdr:from>
    <xdr:ext cx="469744" cy="259045"/>
    <xdr:sp macro="" textlink="">
      <xdr:nvSpPr>
        <xdr:cNvPr id="644" name="テキスト ボックス 643"/>
        <xdr:cNvSpPr txBox="1"/>
      </xdr:nvSpPr>
      <xdr:spPr>
        <a:xfrm>
          <a:off x="14357427" y="13336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73341</xdr:rowOff>
    </xdr:from>
    <xdr:to>
      <xdr:col>19</xdr:col>
      <xdr:colOff>644525</xdr:colOff>
      <xdr:row>79</xdr:row>
      <xdr:rowOff>93915</xdr:rowOff>
    </xdr:to>
    <xdr:cxnSp macro="">
      <xdr:nvCxnSpPr>
        <xdr:cNvPr id="645" name="直線コネクタ 644"/>
        <xdr:cNvCxnSpPr/>
      </xdr:nvCxnSpPr>
      <xdr:spPr>
        <a:xfrm>
          <a:off x="12814300" y="13617891"/>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8612</xdr:rowOff>
    </xdr:from>
    <xdr:to>
      <xdr:col>20</xdr:col>
      <xdr:colOff>9525</xdr:colOff>
      <xdr:row>79</xdr:row>
      <xdr:rowOff>110212</xdr:rowOff>
    </xdr:to>
    <xdr:sp macro="" textlink="">
      <xdr:nvSpPr>
        <xdr:cNvPr id="646" name="フローチャート : 判断 645"/>
        <xdr:cNvSpPr/>
      </xdr:nvSpPr>
      <xdr:spPr>
        <a:xfrm>
          <a:off x="13652500" y="1355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126739</xdr:rowOff>
    </xdr:from>
    <xdr:ext cx="469744" cy="259045"/>
    <xdr:sp macro="" textlink="">
      <xdr:nvSpPr>
        <xdr:cNvPr id="647" name="テキスト ボックス 646"/>
        <xdr:cNvSpPr txBox="1"/>
      </xdr:nvSpPr>
      <xdr:spPr>
        <a:xfrm>
          <a:off x="13468427" y="1332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115140</xdr:rowOff>
    </xdr:from>
    <xdr:to>
      <xdr:col>18</xdr:col>
      <xdr:colOff>492125</xdr:colOff>
      <xdr:row>79</xdr:row>
      <xdr:rowOff>45290</xdr:rowOff>
    </xdr:to>
    <xdr:sp macro="" textlink="">
      <xdr:nvSpPr>
        <xdr:cNvPr id="648" name="フローチャート : 判断 647"/>
        <xdr:cNvSpPr/>
      </xdr:nvSpPr>
      <xdr:spPr>
        <a:xfrm>
          <a:off x="12763500" y="1348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61817</xdr:rowOff>
    </xdr:from>
    <xdr:ext cx="469744" cy="259045"/>
    <xdr:sp macro="" textlink="">
      <xdr:nvSpPr>
        <xdr:cNvPr id="649" name="テキスト ボックス 648"/>
        <xdr:cNvSpPr txBox="1"/>
      </xdr:nvSpPr>
      <xdr:spPr>
        <a:xfrm>
          <a:off x="12579427" y="13263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67706</xdr:rowOff>
    </xdr:from>
    <xdr:to>
      <xdr:col>23</xdr:col>
      <xdr:colOff>568325</xdr:colOff>
      <xdr:row>78</xdr:row>
      <xdr:rowOff>169306</xdr:rowOff>
    </xdr:to>
    <xdr:sp macro="" textlink="">
      <xdr:nvSpPr>
        <xdr:cNvPr id="655" name="円/楕円 654"/>
        <xdr:cNvSpPr/>
      </xdr:nvSpPr>
      <xdr:spPr>
        <a:xfrm>
          <a:off x="16268700" y="1344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90583</xdr:rowOff>
    </xdr:from>
    <xdr:ext cx="469744" cy="259045"/>
    <xdr:sp macro="" textlink="">
      <xdr:nvSpPr>
        <xdr:cNvPr id="656" name="災害復旧費該当値テキスト"/>
        <xdr:cNvSpPr txBox="1"/>
      </xdr:nvSpPr>
      <xdr:spPr>
        <a:xfrm>
          <a:off x="16370300" y="1329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9,298</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35637</xdr:rowOff>
    </xdr:from>
    <xdr:to>
      <xdr:col>22</xdr:col>
      <xdr:colOff>415925</xdr:colOff>
      <xdr:row>79</xdr:row>
      <xdr:rowOff>137237</xdr:rowOff>
    </xdr:to>
    <xdr:sp macro="" textlink="">
      <xdr:nvSpPr>
        <xdr:cNvPr id="657" name="円/楕円 656"/>
        <xdr:cNvSpPr/>
      </xdr:nvSpPr>
      <xdr:spPr>
        <a:xfrm>
          <a:off x="15430500" y="1358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128364</xdr:rowOff>
    </xdr:from>
    <xdr:ext cx="378565" cy="259045"/>
    <xdr:sp macro="" textlink="">
      <xdr:nvSpPr>
        <xdr:cNvPr id="658" name="テキスト ボックス 657"/>
        <xdr:cNvSpPr txBox="1"/>
      </xdr:nvSpPr>
      <xdr:spPr>
        <a:xfrm>
          <a:off x="15292017" y="13672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34282</xdr:rowOff>
    </xdr:from>
    <xdr:to>
      <xdr:col>21</xdr:col>
      <xdr:colOff>212725</xdr:colOff>
      <xdr:row>79</xdr:row>
      <xdr:rowOff>135882</xdr:rowOff>
    </xdr:to>
    <xdr:sp macro="" textlink="">
      <xdr:nvSpPr>
        <xdr:cNvPr id="659" name="円/楕円 658"/>
        <xdr:cNvSpPr/>
      </xdr:nvSpPr>
      <xdr:spPr>
        <a:xfrm>
          <a:off x="14541500" y="1357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127009</xdr:rowOff>
    </xdr:from>
    <xdr:ext cx="378565" cy="259045"/>
    <xdr:sp macro="" textlink="">
      <xdr:nvSpPr>
        <xdr:cNvPr id="660" name="テキスト ボックス 659"/>
        <xdr:cNvSpPr txBox="1"/>
      </xdr:nvSpPr>
      <xdr:spPr>
        <a:xfrm>
          <a:off x="14403017" y="13671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43115</xdr:rowOff>
    </xdr:from>
    <xdr:to>
      <xdr:col>20</xdr:col>
      <xdr:colOff>9525</xdr:colOff>
      <xdr:row>79</xdr:row>
      <xdr:rowOff>144715</xdr:rowOff>
    </xdr:to>
    <xdr:sp macro="" textlink="">
      <xdr:nvSpPr>
        <xdr:cNvPr id="661" name="円/楕円 660"/>
        <xdr:cNvSpPr/>
      </xdr:nvSpPr>
      <xdr:spPr>
        <a:xfrm>
          <a:off x="13652500" y="1358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135842</xdr:rowOff>
    </xdr:from>
    <xdr:ext cx="378565" cy="259045"/>
    <xdr:sp macro="" textlink="">
      <xdr:nvSpPr>
        <xdr:cNvPr id="662" name="テキスト ボックス 661"/>
        <xdr:cNvSpPr txBox="1"/>
      </xdr:nvSpPr>
      <xdr:spPr>
        <a:xfrm>
          <a:off x="13514017" y="13680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22541</xdr:rowOff>
    </xdr:from>
    <xdr:to>
      <xdr:col>18</xdr:col>
      <xdr:colOff>492125</xdr:colOff>
      <xdr:row>79</xdr:row>
      <xdr:rowOff>124141</xdr:rowOff>
    </xdr:to>
    <xdr:sp macro="" textlink="">
      <xdr:nvSpPr>
        <xdr:cNvPr id="663" name="円/楕円 662"/>
        <xdr:cNvSpPr/>
      </xdr:nvSpPr>
      <xdr:spPr>
        <a:xfrm>
          <a:off x="12763500" y="1356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115268</xdr:rowOff>
    </xdr:from>
    <xdr:ext cx="469744" cy="259045"/>
    <xdr:sp macro="" textlink="">
      <xdr:nvSpPr>
        <xdr:cNvPr id="664" name="テキスト ボックス 663"/>
        <xdr:cNvSpPr txBox="1"/>
      </xdr:nvSpPr>
      <xdr:spPr>
        <a:xfrm>
          <a:off x="12579427" y="13659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81491</xdr:rowOff>
    </xdr:from>
    <xdr:to>
      <xdr:col>23</xdr:col>
      <xdr:colOff>516889</xdr:colOff>
      <xdr:row>98</xdr:row>
      <xdr:rowOff>45608</xdr:rowOff>
    </xdr:to>
    <xdr:cxnSp macro="">
      <xdr:nvCxnSpPr>
        <xdr:cNvPr id="688" name="直線コネクタ 687"/>
        <xdr:cNvCxnSpPr/>
      </xdr:nvCxnSpPr>
      <xdr:spPr>
        <a:xfrm flipV="1">
          <a:off x="16317595" y="15683441"/>
          <a:ext cx="1269" cy="116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49435</xdr:rowOff>
    </xdr:from>
    <xdr:ext cx="534377" cy="259045"/>
    <xdr:sp macro="" textlink="">
      <xdr:nvSpPr>
        <xdr:cNvPr id="689" name="公債費最小値テキスト"/>
        <xdr:cNvSpPr txBox="1"/>
      </xdr:nvSpPr>
      <xdr:spPr>
        <a:xfrm>
          <a:off x="16370300" y="1685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23</xdr:col>
      <xdr:colOff>428625</xdr:colOff>
      <xdr:row>98</xdr:row>
      <xdr:rowOff>45608</xdr:rowOff>
    </xdr:from>
    <xdr:to>
      <xdr:col>23</xdr:col>
      <xdr:colOff>606425</xdr:colOff>
      <xdr:row>98</xdr:row>
      <xdr:rowOff>45608</xdr:rowOff>
    </xdr:to>
    <xdr:cxnSp macro="">
      <xdr:nvCxnSpPr>
        <xdr:cNvPr id="690" name="直線コネクタ 689"/>
        <xdr:cNvCxnSpPr/>
      </xdr:nvCxnSpPr>
      <xdr:spPr>
        <a:xfrm>
          <a:off x="16230600" y="1684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28168</xdr:rowOff>
    </xdr:from>
    <xdr:ext cx="599010" cy="259045"/>
    <xdr:sp macro="" textlink="">
      <xdr:nvSpPr>
        <xdr:cNvPr id="691" name="公債費最大値テキスト"/>
        <xdr:cNvSpPr txBox="1"/>
      </xdr:nvSpPr>
      <xdr:spPr>
        <a:xfrm>
          <a:off x="16370300" y="15458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175,139</a:t>
          </a:r>
          <a:endParaRPr kumimoji="1" lang="ja-JP" altLang="en-US" sz="1000" b="1">
            <a:latin typeface="ＭＳ Ｐゴシック"/>
          </a:endParaRPr>
        </a:p>
      </xdr:txBody>
    </xdr:sp>
    <xdr:clientData/>
  </xdr:oneCellAnchor>
  <xdr:twoCellAnchor>
    <xdr:from>
      <xdr:col>23</xdr:col>
      <xdr:colOff>428625</xdr:colOff>
      <xdr:row>91</xdr:row>
      <xdr:rowOff>81491</xdr:rowOff>
    </xdr:from>
    <xdr:to>
      <xdr:col>23</xdr:col>
      <xdr:colOff>606425</xdr:colOff>
      <xdr:row>91</xdr:row>
      <xdr:rowOff>81491</xdr:rowOff>
    </xdr:to>
    <xdr:cxnSp macro="">
      <xdr:nvCxnSpPr>
        <xdr:cNvPr id="692" name="直線コネクタ 691"/>
        <xdr:cNvCxnSpPr/>
      </xdr:nvCxnSpPr>
      <xdr:spPr>
        <a:xfrm>
          <a:off x="16230600" y="15683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66334</xdr:rowOff>
    </xdr:from>
    <xdr:to>
      <xdr:col>23</xdr:col>
      <xdr:colOff>517525</xdr:colOff>
      <xdr:row>93</xdr:row>
      <xdr:rowOff>122937</xdr:rowOff>
    </xdr:to>
    <xdr:cxnSp macro="">
      <xdr:nvCxnSpPr>
        <xdr:cNvPr id="693" name="直線コネクタ 692"/>
        <xdr:cNvCxnSpPr/>
      </xdr:nvCxnSpPr>
      <xdr:spPr>
        <a:xfrm flipV="1">
          <a:off x="15481300" y="16011184"/>
          <a:ext cx="838200" cy="5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28077</xdr:rowOff>
    </xdr:from>
    <xdr:ext cx="534377" cy="259045"/>
    <xdr:sp macro="" textlink="">
      <xdr:nvSpPr>
        <xdr:cNvPr id="694" name="公債費平均値テキスト"/>
        <xdr:cNvSpPr txBox="1"/>
      </xdr:nvSpPr>
      <xdr:spPr>
        <a:xfrm>
          <a:off x="16370300" y="16487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60,151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49650</xdr:rowOff>
    </xdr:from>
    <xdr:to>
      <xdr:col>23</xdr:col>
      <xdr:colOff>568325</xdr:colOff>
      <xdr:row>96</xdr:row>
      <xdr:rowOff>151250</xdr:rowOff>
    </xdr:to>
    <xdr:sp macro="" textlink="">
      <xdr:nvSpPr>
        <xdr:cNvPr id="695" name="フローチャート : 判断 694"/>
        <xdr:cNvSpPr/>
      </xdr:nvSpPr>
      <xdr:spPr>
        <a:xfrm>
          <a:off x="16268700" y="1650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122937</xdr:rowOff>
    </xdr:from>
    <xdr:to>
      <xdr:col>22</xdr:col>
      <xdr:colOff>365125</xdr:colOff>
      <xdr:row>93</xdr:row>
      <xdr:rowOff>135227</xdr:rowOff>
    </xdr:to>
    <xdr:cxnSp macro="">
      <xdr:nvCxnSpPr>
        <xdr:cNvPr id="696" name="直線コネクタ 695"/>
        <xdr:cNvCxnSpPr/>
      </xdr:nvCxnSpPr>
      <xdr:spPr>
        <a:xfrm flipV="1">
          <a:off x="14592300" y="16067787"/>
          <a:ext cx="889000" cy="1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92275</xdr:rowOff>
    </xdr:from>
    <xdr:to>
      <xdr:col>22</xdr:col>
      <xdr:colOff>415925</xdr:colOff>
      <xdr:row>97</xdr:row>
      <xdr:rowOff>22425</xdr:rowOff>
    </xdr:to>
    <xdr:sp macro="" textlink="">
      <xdr:nvSpPr>
        <xdr:cNvPr id="697" name="フローチャート : 判断 696"/>
        <xdr:cNvSpPr/>
      </xdr:nvSpPr>
      <xdr:spPr>
        <a:xfrm>
          <a:off x="15430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13552</xdr:rowOff>
    </xdr:from>
    <xdr:ext cx="534377" cy="259045"/>
    <xdr:sp macro="" textlink="">
      <xdr:nvSpPr>
        <xdr:cNvPr id="698" name="テキスト ボックス 697"/>
        <xdr:cNvSpPr txBox="1"/>
      </xdr:nvSpPr>
      <xdr:spPr>
        <a:xfrm>
          <a:off x="15214111" y="1664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135227</xdr:rowOff>
    </xdr:from>
    <xdr:to>
      <xdr:col>21</xdr:col>
      <xdr:colOff>161925</xdr:colOff>
      <xdr:row>93</xdr:row>
      <xdr:rowOff>152411</xdr:rowOff>
    </xdr:to>
    <xdr:cxnSp macro="">
      <xdr:nvCxnSpPr>
        <xdr:cNvPr id="699" name="直線コネクタ 698"/>
        <xdr:cNvCxnSpPr/>
      </xdr:nvCxnSpPr>
      <xdr:spPr>
        <a:xfrm flipV="1">
          <a:off x="13703300" y="16080077"/>
          <a:ext cx="889000" cy="1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126955</xdr:rowOff>
    </xdr:from>
    <xdr:to>
      <xdr:col>21</xdr:col>
      <xdr:colOff>212725</xdr:colOff>
      <xdr:row>96</xdr:row>
      <xdr:rowOff>57105</xdr:rowOff>
    </xdr:to>
    <xdr:sp macro="" textlink="">
      <xdr:nvSpPr>
        <xdr:cNvPr id="700" name="フローチャート : 判断 699"/>
        <xdr:cNvSpPr/>
      </xdr:nvSpPr>
      <xdr:spPr>
        <a:xfrm>
          <a:off x="14541500" y="1641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48232</xdr:rowOff>
    </xdr:from>
    <xdr:ext cx="534377" cy="259045"/>
    <xdr:sp macro="" textlink="">
      <xdr:nvSpPr>
        <xdr:cNvPr id="701" name="テキスト ボックス 700"/>
        <xdr:cNvSpPr txBox="1"/>
      </xdr:nvSpPr>
      <xdr:spPr>
        <a:xfrm>
          <a:off x="14325111" y="1650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72,506</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57930</xdr:rowOff>
    </xdr:from>
    <xdr:to>
      <xdr:col>19</xdr:col>
      <xdr:colOff>644525</xdr:colOff>
      <xdr:row>93</xdr:row>
      <xdr:rowOff>152411</xdr:rowOff>
    </xdr:to>
    <xdr:cxnSp macro="">
      <xdr:nvCxnSpPr>
        <xdr:cNvPr id="702" name="直線コネクタ 701"/>
        <xdr:cNvCxnSpPr/>
      </xdr:nvCxnSpPr>
      <xdr:spPr>
        <a:xfrm>
          <a:off x="12814300" y="16002780"/>
          <a:ext cx="889000" cy="9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113902</xdr:rowOff>
    </xdr:from>
    <xdr:to>
      <xdr:col>20</xdr:col>
      <xdr:colOff>9525</xdr:colOff>
      <xdr:row>96</xdr:row>
      <xdr:rowOff>44052</xdr:rowOff>
    </xdr:to>
    <xdr:sp macro="" textlink="">
      <xdr:nvSpPr>
        <xdr:cNvPr id="703" name="フローチャート : 判断 702"/>
        <xdr:cNvSpPr/>
      </xdr:nvSpPr>
      <xdr:spPr>
        <a:xfrm>
          <a:off x="13652500" y="164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35179</xdr:rowOff>
    </xdr:from>
    <xdr:ext cx="534377" cy="259045"/>
    <xdr:sp macro="" textlink="">
      <xdr:nvSpPr>
        <xdr:cNvPr id="704" name="テキスト ボックス 703"/>
        <xdr:cNvSpPr txBox="1"/>
      </xdr:nvSpPr>
      <xdr:spPr>
        <a:xfrm>
          <a:off x="13436111" y="164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74,219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101282</xdr:rowOff>
    </xdr:from>
    <xdr:to>
      <xdr:col>18</xdr:col>
      <xdr:colOff>492125</xdr:colOff>
      <xdr:row>96</xdr:row>
      <xdr:rowOff>31432</xdr:rowOff>
    </xdr:to>
    <xdr:sp macro="" textlink="">
      <xdr:nvSpPr>
        <xdr:cNvPr id="705" name="フローチャート : 判断 704"/>
        <xdr:cNvSpPr/>
      </xdr:nvSpPr>
      <xdr:spPr>
        <a:xfrm>
          <a:off x="12763500" y="163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22559</xdr:rowOff>
    </xdr:from>
    <xdr:ext cx="534377" cy="259045"/>
    <xdr:sp macro="" textlink="">
      <xdr:nvSpPr>
        <xdr:cNvPr id="706" name="テキスト ボックス 705"/>
        <xdr:cNvSpPr txBox="1"/>
      </xdr:nvSpPr>
      <xdr:spPr>
        <a:xfrm>
          <a:off x="12547111" y="1648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15534</xdr:rowOff>
    </xdr:from>
    <xdr:to>
      <xdr:col>23</xdr:col>
      <xdr:colOff>568325</xdr:colOff>
      <xdr:row>93</xdr:row>
      <xdr:rowOff>117134</xdr:rowOff>
    </xdr:to>
    <xdr:sp macro="" textlink="">
      <xdr:nvSpPr>
        <xdr:cNvPr id="712" name="円/楕円 711"/>
        <xdr:cNvSpPr/>
      </xdr:nvSpPr>
      <xdr:spPr>
        <a:xfrm>
          <a:off x="16268700" y="1596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38411</xdr:rowOff>
    </xdr:from>
    <xdr:ext cx="599010" cy="259045"/>
    <xdr:sp macro="" textlink="">
      <xdr:nvSpPr>
        <xdr:cNvPr id="713" name="公債費該当値テキスト"/>
        <xdr:cNvSpPr txBox="1"/>
      </xdr:nvSpPr>
      <xdr:spPr>
        <a:xfrm>
          <a:off x="16370300" y="15811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132,128</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72137</xdr:rowOff>
    </xdr:from>
    <xdr:to>
      <xdr:col>22</xdr:col>
      <xdr:colOff>415925</xdr:colOff>
      <xdr:row>94</xdr:row>
      <xdr:rowOff>2287</xdr:rowOff>
    </xdr:to>
    <xdr:sp macro="" textlink="">
      <xdr:nvSpPr>
        <xdr:cNvPr id="714" name="円/楕円 713"/>
        <xdr:cNvSpPr/>
      </xdr:nvSpPr>
      <xdr:spPr>
        <a:xfrm>
          <a:off x="15430500" y="1601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92</xdr:row>
      <xdr:rowOff>18814</xdr:rowOff>
    </xdr:from>
    <xdr:ext cx="599010" cy="259045"/>
    <xdr:sp macro="" textlink="">
      <xdr:nvSpPr>
        <xdr:cNvPr id="715" name="テキスト ボックス 714"/>
        <xdr:cNvSpPr txBox="1"/>
      </xdr:nvSpPr>
      <xdr:spPr>
        <a:xfrm>
          <a:off x="15181794" y="15792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124,700</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84427</xdr:rowOff>
    </xdr:from>
    <xdr:to>
      <xdr:col>21</xdr:col>
      <xdr:colOff>212725</xdr:colOff>
      <xdr:row>94</xdr:row>
      <xdr:rowOff>14577</xdr:rowOff>
    </xdr:to>
    <xdr:sp macro="" textlink="">
      <xdr:nvSpPr>
        <xdr:cNvPr id="716" name="円/楕円 715"/>
        <xdr:cNvSpPr/>
      </xdr:nvSpPr>
      <xdr:spPr>
        <a:xfrm>
          <a:off x="14541500" y="1602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92</xdr:row>
      <xdr:rowOff>31104</xdr:rowOff>
    </xdr:from>
    <xdr:ext cx="599010" cy="259045"/>
    <xdr:sp macro="" textlink="">
      <xdr:nvSpPr>
        <xdr:cNvPr id="717" name="テキスト ボックス 716"/>
        <xdr:cNvSpPr txBox="1"/>
      </xdr:nvSpPr>
      <xdr:spPr>
        <a:xfrm>
          <a:off x="14292794" y="15804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123,087</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101611</xdr:rowOff>
    </xdr:from>
    <xdr:to>
      <xdr:col>20</xdr:col>
      <xdr:colOff>9525</xdr:colOff>
      <xdr:row>94</xdr:row>
      <xdr:rowOff>31761</xdr:rowOff>
    </xdr:to>
    <xdr:sp macro="" textlink="">
      <xdr:nvSpPr>
        <xdr:cNvPr id="718" name="円/楕円 717"/>
        <xdr:cNvSpPr/>
      </xdr:nvSpPr>
      <xdr:spPr>
        <a:xfrm>
          <a:off x="13652500" y="1604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92</xdr:row>
      <xdr:rowOff>48288</xdr:rowOff>
    </xdr:from>
    <xdr:ext cx="599010" cy="259045"/>
    <xdr:sp macro="" textlink="">
      <xdr:nvSpPr>
        <xdr:cNvPr id="719" name="テキスト ボックス 718"/>
        <xdr:cNvSpPr txBox="1"/>
      </xdr:nvSpPr>
      <xdr:spPr>
        <a:xfrm>
          <a:off x="13403794" y="15821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120,832</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7130</xdr:rowOff>
    </xdr:from>
    <xdr:to>
      <xdr:col>18</xdr:col>
      <xdr:colOff>492125</xdr:colOff>
      <xdr:row>93</xdr:row>
      <xdr:rowOff>108730</xdr:rowOff>
    </xdr:to>
    <xdr:sp macro="" textlink="">
      <xdr:nvSpPr>
        <xdr:cNvPr id="720" name="円/楕円 719"/>
        <xdr:cNvSpPr/>
      </xdr:nvSpPr>
      <xdr:spPr>
        <a:xfrm>
          <a:off x="12763500" y="15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91</xdr:row>
      <xdr:rowOff>125257</xdr:rowOff>
    </xdr:from>
    <xdr:ext cx="599010" cy="259045"/>
    <xdr:sp macro="" textlink="">
      <xdr:nvSpPr>
        <xdr:cNvPr id="721" name="テキスト ボックス 720"/>
        <xdr:cNvSpPr txBox="1"/>
      </xdr:nvSpPr>
      <xdr:spPr>
        <a:xfrm>
          <a:off x="12514794" y="15727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133,231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89027</xdr:rowOff>
    </xdr:from>
    <xdr:to>
      <xdr:col>32</xdr:col>
      <xdr:colOff>186689</xdr:colOff>
      <xdr:row>39</xdr:row>
      <xdr:rowOff>44450</xdr:rowOff>
    </xdr:to>
    <xdr:cxnSp macro="">
      <xdr:nvCxnSpPr>
        <xdr:cNvPr id="745" name="直線コネクタ 744"/>
        <xdr:cNvCxnSpPr/>
      </xdr:nvCxnSpPr>
      <xdr:spPr>
        <a:xfrm flipV="1">
          <a:off x="22159595" y="5232527"/>
          <a:ext cx="1269" cy="149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57548</xdr:rowOff>
    </xdr:from>
    <xdr:ext cx="249299" cy="259045"/>
    <xdr:sp macro="" textlink="">
      <xdr:nvSpPr>
        <xdr:cNvPr id="746" name="諸支出金最小値テキスト"/>
        <xdr:cNvSpPr txBox="1"/>
      </xdr:nvSpPr>
      <xdr:spPr>
        <a:xfrm>
          <a:off x="22212300" y="6744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35704</xdr:rowOff>
    </xdr:from>
    <xdr:ext cx="469744" cy="259045"/>
    <xdr:sp macro="" textlink="">
      <xdr:nvSpPr>
        <xdr:cNvPr id="748" name="諸支出金最大値テキスト"/>
        <xdr:cNvSpPr txBox="1"/>
      </xdr:nvSpPr>
      <xdr:spPr>
        <a:xfrm>
          <a:off x="22212300" y="5007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3,933</a:t>
          </a:r>
          <a:endParaRPr kumimoji="1" lang="ja-JP" altLang="en-US" sz="1000" b="1">
            <a:latin typeface="ＭＳ Ｐゴシック"/>
          </a:endParaRPr>
        </a:p>
      </xdr:txBody>
    </xdr:sp>
    <xdr:clientData/>
  </xdr:oneCellAnchor>
  <xdr:twoCellAnchor>
    <xdr:from>
      <xdr:col>32</xdr:col>
      <xdr:colOff>98425</xdr:colOff>
      <xdr:row>30</xdr:row>
      <xdr:rowOff>89027</xdr:rowOff>
    </xdr:from>
    <xdr:to>
      <xdr:col>32</xdr:col>
      <xdr:colOff>276225</xdr:colOff>
      <xdr:row>30</xdr:row>
      <xdr:rowOff>89027</xdr:rowOff>
    </xdr:to>
    <xdr:cxnSp macro="">
      <xdr:nvCxnSpPr>
        <xdr:cNvPr id="749" name="直線コネクタ 748"/>
        <xdr:cNvCxnSpPr/>
      </xdr:nvCxnSpPr>
      <xdr:spPr>
        <a:xfrm>
          <a:off x="22072600" y="523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68072</xdr:rowOff>
    </xdr:from>
    <xdr:to>
      <xdr:col>32</xdr:col>
      <xdr:colOff>187325</xdr:colOff>
      <xdr:row>39</xdr:row>
      <xdr:rowOff>44450</xdr:rowOff>
    </xdr:to>
    <xdr:cxnSp macro="">
      <xdr:nvCxnSpPr>
        <xdr:cNvPr id="750" name="直線コネクタ 749"/>
        <xdr:cNvCxnSpPr/>
      </xdr:nvCxnSpPr>
      <xdr:spPr>
        <a:xfrm flipV="1">
          <a:off x="21323300" y="6583172"/>
          <a:ext cx="838200" cy="14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101998</xdr:rowOff>
    </xdr:from>
    <xdr:ext cx="378565" cy="259045"/>
    <xdr:sp macro="" textlink="">
      <xdr:nvSpPr>
        <xdr:cNvPr id="751" name="諸支出金平均値テキスト"/>
        <xdr:cNvSpPr txBox="1"/>
      </xdr:nvSpPr>
      <xdr:spPr>
        <a:xfrm>
          <a:off x="22212300" y="6617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123571</xdr:rowOff>
    </xdr:from>
    <xdr:to>
      <xdr:col>32</xdr:col>
      <xdr:colOff>238125</xdr:colOff>
      <xdr:row>39</xdr:row>
      <xdr:rowOff>53721</xdr:rowOff>
    </xdr:to>
    <xdr:sp macro="" textlink="">
      <xdr:nvSpPr>
        <xdr:cNvPr id="752" name="フローチャート : 判断 751"/>
        <xdr:cNvSpPr/>
      </xdr:nvSpPr>
      <xdr:spPr>
        <a:xfrm>
          <a:off x="22110700" y="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144526</xdr:rowOff>
    </xdr:from>
    <xdr:to>
      <xdr:col>31</xdr:col>
      <xdr:colOff>85725</xdr:colOff>
      <xdr:row>39</xdr:row>
      <xdr:rowOff>74676</xdr:rowOff>
    </xdr:to>
    <xdr:sp macro="" textlink="">
      <xdr:nvSpPr>
        <xdr:cNvPr id="754" name="フローチャート : 判断 753"/>
        <xdr:cNvSpPr/>
      </xdr:nvSpPr>
      <xdr:spPr>
        <a:xfrm>
          <a:off x="21272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91203</xdr:rowOff>
    </xdr:from>
    <xdr:ext cx="313932" cy="259045"/>
    <xdr:sp macro="" textlink="">
      <xdr:nvSpPr>
        <xdr:cNvPr id="755" name="テキスト ボックス 754"/>
        <xdr:cNvSpPr txBox="1"/>
      </xdr:nvSpPr>
      <xdr:spPr>
        <a:xfrm>
          <a:off x="21166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78613</xdr:rowOff>
    </xdr:from>
    <xdr:to>
      <xdr:col>29</xdr:col>
      <xdr:colOff>568325</xdr:colOff>
      <xdr:row>39</xdr:row>
      <xdr:rowOff>8763</xdr:rowOff>
    </xdr:to>
    <xdr:sp macro="" textlink="">
      <xdr:nvSpPr>
        <xdr:cNvPr id="757" name="フローチャート : 判断 756"/>
        <xdr:cNvSpPr/>
      </xdr:nvSpPr>
      <xdr:spPr>
        <a:xfrm>
          <a:off x="20383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25290</xdr:rowOff>
    </xdr:from>
    <xdr:ext cx="378565" cy="259045"/>
    <xdr:sp macro="" textlink="">
      <xdr:nvSpPr>
        <xdr:cNvPr id="758" name="テキスト ボックス 757"/>
        <xdr:cNvSpPr txBox="1"/>
      </xdr:nvSpPr>
      <xdr:spPr>
        <a:xfrm>
          <a:off x="20245017" y="636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98044</xdr:rowOff>
    </xdr:from>
    <xdr:to>
      <xdr:col>28</xdr:col>
      <xdr:colOff>365125</xdr:colOff>
      <xdr:row>38</xdr:row>
      <xdr:rowOff>28194</xdr:rowOff>
    </xdr:to>
    <xdr:sp macro="" textlink="">
      <xdr:nvSpPr>
        <xdr:cNvPr id="760" name="フローチャート : 判断 759"/>
        <xdr:cNvSpPr/>
      </xdr:nvSpPr>
      <xdr:spPr>
        <a:xfrm>
          <a:off x="19494500" y="64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44721</xdr:rowOff>
    </xdr:from>
    <xdr:ext cx="378565" cy="259045"/>
    <xdr:sp macro="" textlink="">
      <xdr:nvSpPr>
        <xdr:cNvPr id="761" name="テキスト ボックス 760"/>
        <xdr:cNvSpPr txBox="1"/>
      </xdr:nvSpPr>
      <xdr:spPr>
        <a:xfrm>
          <a:off x="19356017" y="6216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フローチャート : 判断 761"/>
        <xdr:cNvSpPr/>
      </xdr:nvSpPr>
      <xdr:spPr>
        <a:xfrm>
          <a:off x="18605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17272</xdr:rowOff>
    </xdr:from>
    <xdr:to>
      <xdr:col>32</xdr:col>
      <xdr:colOff>238125</xdr:colOff>
      <xdr:row>38</xdr:row>
      <xdr:rowOff>118872</xdr:rowOff>
    </xdr:to>
    <xdr:sp macro="" textlink="">
      <xdr:nvSpPr>
        <xdr:cNvPr id="769" name="円/楕円 768"/>
        <xdr:cNvSpPr/>
      </xdr:nvSpPr>
      <xdr:spPr>
        <a:xfrm>
          <a:off x="22110700" y="653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40149</xdr:rowOff>
    </xdr:from>
    <xdr:ext cx="378565" cy="259045"/>
    <xdr:sp macro="" textlink="">
      <xdr:nvSpPr>
        <xdr:cNvPr id="770" name="諸支出金該当値テキスト"/>
        <xdr:cNvSpPr txBox="1"/>
      </xdr:nvSpPr>
      <xdr:spPr>
        <a:xfrm>
          <a:off x="22212300"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1" name="円/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2" name="テキスト ボックス 77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3" name="円/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4" name="テキスト ボックス 77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5" name="円/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6" name="テキスト ボックス 77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7" name="円/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37</xdr:row>
      <xdr:rowOff>111777</xdr:rowOff>
    </xdr:from>
    <xdr:ext cx="249299" cy="259045"/>
    <xdr:sp macro="" textlink="">
      <xdr:nvSpPr>
        <xdr:cNvPr id="778" name="テキスト ボックス 777"/>
        <xdr:cNvSpPr txBox="1"/>
      </xdr:nvSpPr>
      <xdr:spPr>
        <a:xfrm>
          <a:off x="18531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1" name="フローチャート :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3" name="フローチャート :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4" name="テキスト ボックス 803"/>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6" name="フローチャート :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7" name="テキスト ボックス 806"/>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9" name="フローチャート :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0" name="テキスト ボックス 809"/>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フローチャート :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2" name="テキスト ボックス 811"/>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8" name="円/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0" name="円/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1" name="テキスト ボックス 820"/>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2" name="円/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3" name="テキスト ボックス 822"/>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4" name="円/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5" name="テキスト ボックス 824"/>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6" name="円/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7" name="テキスト ボックス 826"/>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土木費は、住民一人あたり１９５千円となっており、類似団体平均を大幅に上回っている。平成２７年度と比較し５２千円の増額となっているが、これは平成２８年度に高齢者専用住宅を新築したことにより大幅に増加した。</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北海道歌志内市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健全化計画に基づき、職員給与の削減や普通建設事業を抑制してきたことにより、近年は実質収支及び実質単年度収支は黒字となっているが、今後も引き続き行政の効率化等を図り財政の健全化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北海道歌志内市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は、病院事業会計、一般会計、国民健康保険特別会計、後期高齢者医療特別会計については黒字であり、市営公共下水道特別会計、市営神威岳観光特別会計についても、一般会計からの繰出金等により収支の均衡を保っているため赤字比率はないが、今後も引き続き行政の効率化等を図り財政の健全化につとめる必要が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topLeftCell="A19"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4634122</v>
      </c>
      <c r="BO4" s="381"/>
      <c r="BP4" s="381"/>
      <c r="BQ4" s="381"/>
      <c r="BR4" s="381"/>
      <c r="BS4" s="381"/>
      <c r="BT4" s="381"/>
      <c r="BU4" s="382"/>
      <c r="BV4" s="380">
        <v>4654021</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5.3</v>
      </c>
      <c r="CU4" s="387"/>
      <c r="CV4" s="387"/>
      <c r="CW4" s="387"/>
      <c r="CX4" s="387"/>
      <c r="CY4" s="387"/>
      <c r="CZ4" s="387"/>
      <c r="DA4" s="388"/>
      <c r="DB4" s="386">
        <v>5.5</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4508001</v>
      </c>
      <c r="BO5" s="418"/>
      <c r="BP5" s="418"/>
      <c r="BQ5" s="418"/>
      <c r="BR5" s="418"/>
      <c r="BS5" s="418"/>
      <c r="BT5" s="418"/>
      <c r="BU5" s="419"/>
      <c r="BV5" s="417">
        <v>4517704</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86.4</v>
      </c>
      <c r="CU5" s="415"/>
      <c r="CV5" s="415"/>
      <c r="CW5" s="415"/>
      <c r="CX5" s="415"/>
      <c r="CY5" s="415"/>
      <c r="CZ5" s="415"/>
      <c r="DA5" s="416"/>
      <c r="DB5" s="414">
        <v>82.6</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126121</v>
      </c>
      <c r="BO6" s="418"/>
      <c r="BP6" s="418"/>
      <c r="BQ6" s="418"/>
      <c r="BR6" s="418"/>
      <c r="BS6" s="418"/>
      <c r="BT6" s="418"/>
      <c r="BU6" s="419"/>
      <c r="BV6" s="417">
        <v>136317</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89.5</v>
      </c>
      <c r="CU6" s="455"/>
      <c r="CV6" s="455"/>
      <c r="CW6" s="455"/>
      <c r="CX6" s="455"/>
      <c r="CY6" s="455"/>
      <c r="CZ6" s="455"/>
      <c r="DA6" s="456"/>
      <c r="DB6" s="454">
        <v>86.5</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t="s">
        <v>91</v>
      </c>
      <c r="BO7" s="418"/>
      <c r="BP7" s="418"/>
      <c r="BQ7" s="418"/>
      <c r="BR7" s="418"/>
      <c r="BS7" s="418"/>
      <c r="BT7" s="418"/>
      <c r="BU7" s="419"/>
      <c r="BV7" s="417">
        <v>22</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2371871</v>
      </c>
      <c r="CU7" s="418"/>
      <c r="CV7" s="418"/>
      <c r="CW7" s="418"/>
      <c r="CX7" s="418"/>
      <c r="CY7" s="418"/>
      <c r="CZ7" s="418"/>
      <c r="DA7" s="419"/>
      <c r="DB7" s="417">
        <v>2468646</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78</v>
      </c>
      <c r="AV8" s="450"/>
      <c r="AW8" s="450"/>
      <c r="AX8" s="450"/>
      <c r="AY8" s="451" t="s">
        <v>94</v>
      </c>
      <c r="AZ8" s="452"/>
      <c r="BA8" s="452"/>
      <c r="BB8" s="452"/>
      <c r="BC8" s="452"/>
      <c r="BD8" s="452"/>
      <c r="BE8" s="452"/>
      <c r="BF8" s="452"/>
      <c r="BG8" s="452"/>
      <c r="BH8" s="452"/>
      <c r="BI8" s="452"/>
      <c r="BJ8" s="452"/>
      <c r="BK8" s="452"/>
      <c r="BL8" s="452"/>
      <c r="BM8" s="453"/>
      <c r="BN8" s="417">
        <v>126121</v>
      </c>
      <c r="BO8" s="418"/>
      <c r="BP8" s="418"/>
      <c r="BQ8" s="418"/>
      <c r="BR8" s="418"/>
      <c r="BS8" s="418"/>
      <c r="BT8" s="418"/>
      <c r="BU8" s="419"/>
      <c r="BV8" s="417">
        <v>136295</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0.11</v>
      </c>
      <c r="CU8" s="458"/>
      <c r="CV8" s="458"/>
      <c r="CW8" s="458"/>
      <c r="CX8" s="458"/>
      <c r="CY8" s="458"/>
      <c r="CZ8" s="458"/>
      <c r="DA8" s="459"/>
      <c r="DB8" s="457">
        <v>0.1</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3585</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-10174</v>
      </c>
      <c r="BO9" s="418"/>
      <c r="BP9" s="418"/>
      <c r="BQ9" s="418"/>
      <c r="BR9" s="418"/>
      <c r="BS9" s="418"/>
      <c r="BT9" s="418"/>
      <c r="BU9" s="419"/>
      <c r="BV9" s="417">
        <v>1844</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10.4</v>
      </c>
      <c r="CU9" s="415"/>
      <c r="CV9" s="415"/>
      <c r="CW9" s="415"/>
      <c r="CX9" s="415"/>
      <c r="CY9" s="415"/>
      <c r="CZ9" s="415"/>
      <c r="DA9" s="416"/>
      <c r="DB9" s="414">
        <v>9.6999999999999993</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4387</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t="s">
        <v>106</v>
      </c>
      <c r="BO10" s="418"/>
      <c r="BP10" s="418"/>
      <c r="BQ10" s="418"/>
      <c r="BR10" s="418"/>
      <c r="BS10" s="418"/>
      <c r="BT10" s="418"/>
      <c r="BU10" s="419"/>
      <c r="BV10" s="417">
        <v>300000</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78</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3524</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3519</v>
      </c>
      <c r="S13" s="499"/>
      <c r="T13" s="499"/>
      <c r="U13" s="499"/>
      <c r="V13" s="500"/>
      <c r="W13" s="433" t="s">
        <v>124</v>
      </c>
      <c r="X13" s="434"/>
      <c r="Y13" s="434"/>
      <c r="Z13" s="434"/>
      <c r="AA13" s="434"/>
      <c r="AB13" s="424"/>
      <c r="AC13" s="468">
        <v>34</v>
      </c>
      <c r="AD13" s="469"/>
      <c r="AE13" s="469"/>
      <c r="AF13" s="469"/>
      <c r="AG13" s="508"/>
      <c r="AH13" s="468">
        <v>54</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-10174</v>
      </c>
      <c r="BO13" s="418"/>
      <c r="BP13" s="418"/>
      <c r="BQ13" s="418"/>
      <c r="BR13" s="418"/>
      <c r="BS13" s="418"/>
      <c r="BT13" s="418"/>
      <c r="BU13" s="419"/>
      <c r="BV13" s="417">
        <v>301844</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10.7</v>
      </c>
      <c r="CU13" s="415"/>
      <c r="CV13" s="415"/>
      <c r="CW13" s="415"/>
      <c r="CX13" s="415"/>
      <c r="CY13" s="415"/>
      <c r="CZ13" s="415"/>
      <c r="DA13" s="416"/>
      <c r="DB13" s="414">
        <v>10.7</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3664</v>
      </c>
      <c r="S14" s="499"/>
      <c r="T14" s="499"/>
      <c r="U14" s="499"/>
      <c r="V14" s="500"/>
      <c r="W14" s="407"/>
      <c r="X14" s="408"/>
      <c r="Y14" s="408"/>
      <c r="Z14" s="408"/>
      <c r="AA14" s="408"/>
      <c r="AB14" s="397"/>
      <c r="AC14" s="501">
        <v>2.6</v>
      </c>
      <c r="AD14" s="502"/>
      <c r="AE14" s="502"/>
      <c r="AF14" s="502"/>
      <c r="AG14" s="503"/>
      <c r="AH14" s="501">
        <v>3.5</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3660</v>
      </c>
      <c r="S15" s="499"/>
      <c r="T15" s="499"/>
      <c r="U15" s="499"/>
      <c r="V15" s="500"/>
      <c r="W15" s="433" t="s">
        <v>131</v>
      </c>
      <c r="X15" s="434"/>
      <c r="Y15" s="434"/>
      <c r="Z15" s="434"/>
      <c r="AA15" s="434"/>
      <c r="AB15" s="424"/>
      <c r="AC15" s="468">
        <v>329</v>
      </c>
      <c r="AD15" s="469"/>
      <c r="AE15" s="469"/>
      <c r="AF15" s="469"/>
      <c r="AG15" s="508"/>
      <c r="AH15" s="468">
        <v>418</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237334</v>
      </c>
      <c r="BO15" s="381"/>
      <c r="BP15" s="381"/>
      <c r="BQ15" s="381"/>
      <c r="BR15" s="381"/>
      <c r="BS15" s="381"/>
      <c r="BT15" s="381"/>
      <c r="BU15" s="382"/>
      <c r="BV15" s="380">
        <v>248566</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25.2</v>
      </c>
      <c r="AD16" s="502"/>
      <c r="AE16" s="502"/>
      <c r="AF16" s="502"/>
      <c r="AG16" s="503"/>
      <c r="AH16" s="501">
        <v>27.1</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2236950</v>
      </c>
      <c r="BO16" s="418"/>
      <c r="BP16" s="418"/>
      <c r="BQ16" s="418"/>
      <c r="BR16" s="418"/>
      <c r="BS16" s="418"/>
      <c r="BT16" s="418"/>
      <c r="BU16" s="419"/>
      <c r="BV16" s="417">
        <v>2295735</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940</v>
      </c>
      <c r="AD17" s="469"/>
      <c r="AE17" s="469"/>
      <c r="AF17" s="469"/>
      <c r="AG17" s="508"/>
      <c r="AH17" s="468">
        <v>1071</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289522</v>
      </c>
      <c r="BO17" s="418"/>
      <c r="BP17" s="418"/>
      <c r="BQ17" s="418"/>
      <c r="BR17" s="418"/>
      <c r="BS17" s="418"/>
      <c r="BT17" s="418"/>
      <c r="BU17" s="419"/>
      <c r="BV17" s="417">
        <v>303121</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55.95</v>
      </c>
      <c r="M18" s="530"/>
      <c r="N18" s="530"/>
      <c r="O18" s="530"/>
      <c r="P18" s="530"/>
      <c r="Q18" s="530"/>
      <c r="R18" s="531"/>
      <c r="S18" s="531"/>
      <c r="T18" s="531"/>
      <c r="U18" s="531"/>
      <c r="V18" s="532"/>
      <c r="W18" s="435"/>
      <c r="X18" s="436"/>
      <c r="Y18" s="436"/>
      <c r="Z18" s="436"/>
      <c r="AA18" s="436"/>
      <c r="AB18" s="427"/>
      <c r="AC18" s="533">
        <v>72.099999999999994</v>
      </c>
      <c r="AD18" s="534"/>
      <c r="AE18" s="534"/>
      <c r="AF18" s="534"/>
      <c r="AG18" s="535"/>
      <c r="AH18" s="533">
        <v>69.400000000000006</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2077112</v>
      </c>
      <c r="BO18" s="418"/>
      <c r="BP18" s="418"/>
      <c r="BQ18" s="418"/>
      <c r="BR18" s="418"/>
      <c r="BS18" s="418"/>
      <c r="BT18" s="418"/>
      <c r="BU18" s="419"/>
      <c r="BV18" s="417">
        <v>2065736</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64</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3264506</v>
      </c>
      <c r="BO19" s="418"/>
      <c r="BP19" s="418"/>
      <c r="BQ19" s="418"/>
      <c r="BR19" s="418"/>
      <c r="BS19" s="418"/>
      <c r="BT19" s="418"/>
      <c r="BU19" s="419"/>
      <c r="BV19" s="417">
        <v>3352311</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1665</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4079986</v>
      </c>
      <c r="BO23" s="418"/>
      <c r="BP23" s="418"/>
      <c r="BQ23" s="418"/>
      <c r="BR23" s="418"/>
      <c r="BS23" s="418"/>
      <c r="BT23" s="418"/>
      <c r="BU23" s="419"/>
      <c r="BV23" s="417">
        <v>4109698</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7050</v>
      </c>
      <c r="R24" s="469"/>
      <c r="S24" s="469"/>
      <c r="T24" s="469"/>
      <c r="U24" s="469"/>
      <c r="V24" s="508"/>
      <c r="W24" s="563"/>
      <c r="X24" s="551"/>
      <c r="Y24" s="552"/>
      <c r="Z24" s="467" t="s">
        <v>155</v>
      </c>
      <c r="AA24" s="447"/>
      <c r="AB24" s="447"/>
      <c r="AC24" s="447"/>
      <c r="AD24" s="447"/>
      <c r="AE24" s="447"/>
      <c r="AF24" s="447"/>
      <c r="AG24" s="448"/>
      <c r="AH24" s="468">
        <v>99</v>
      </c>
      <c r="AI24" s="469"/>
      <c r="AJ24" s="469"/>
      <c r="AK24" s="469"/>
      <c r="AL24" s="508"/>
      <c r="AM24" s="468">
        <v>315117</v>
      </c>
      <c r="AN24" s="469"/>
      <c r="AO24" s="469"/>
      <c r="AP24" s="469"/>
      <c r="AQ24" s="469"/>
      <c r="AR24" s="508"/>
      <c r="AS24" s="468">
        <v>3183</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3300983</v>
      </c>
      <c r="BO24" s="418"/>
      <c r="BP24" s="418"/>
      <c r="BQ24" s="418"/>
      <c r="BR24" s="418"/>
      <c r="BS24" s="418"/>
      <c r="BT24" s="418"/>
      <c r="BU24" s="419"/>
      <c r="BV24" s="417">
        <v>3467064</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1</v>
      </c>
      <c r="M25" s="469"/>
      <c r="N25" s="469"/>
      <c r="O25" s="469"/>
      <c r="P25" s="508"/>
      <c r="Q25" s="468">
        <v>6070</v>
      </c>
      <c r="R25" s="469"/>
      <c r="S25" s="469"/>
      <c r="T25" s="469"/>
      <c r="U25" s="469"/>
      <c r="V25" s="508"/>
      <c r="W25" s="563"/>
      <c r="X25" s="551"/>
      <c r="Y25" s="552"/>
      <c r="Z25" s="467" t="s">
        <v>158</v>
      </c>
      <c r="AA25" s="447"/>
      <c r="AB25" s="447"/>
      <c r="AC25" s="447"/>
      <c r="AD25" s="447"/>
      <c r="AE25" s="447"/>
      <c r="AF25" s="447"/>
      <c r="AG25" s="448"/>
      <c r="AH25" s="468">
        <v>23</v>
      </c>
      <c r="AI25" s="469"/>
      <c r="AJ25" s="469"/>
      <c r="AK25" s="469"/>
      <c r="AL25" s="508"/>
      <c r="AM25" s="468">
        <v>71346</v>
      </c>
      <c r="AN25" s="469"/>
      <c r="AO25" s="469"/>
      <c r="AP25" s="469"/>
      <c r="AQ25" s="469"/>
      <c r="AR25" s="508"/>
      <c r="AS25" s="468">
        <v>3102</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21786</v>
      </c>
      <c r="BO25" s="381"/>
      <c r="BP25" s="381"/>
      <c r="BQ25" s="381"/>
      <c r="BR25" s="381"/>
      <c r="BS25" s="381"/>
      <c r="BT25" s="381"/>
      <c r="BU25" s="382"/>
      <c r="BV25" s="380">
        <v>29266</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5580</v>
      </c>
      <c r="R26" s="469"/>
      <c r="S26" s="469"/>
      <c r="T26" s="469"/>
      <c r="U26" s="469"/>
      <c r="V26" s="508"/>
      <c r="W26" s="563"/>
      <c r="X26" s="551"/>
      <c r="Y26" s="552"/>
      <c r="Z26" s="467" t="s">
        <v>161</v>
      </c>
      <c r="AA26" s="573"/>
      <c r="AB26" s="573"/>
      <c r="AC26" s="573"/>
      <c r="AD26" s="573"/>
      <c r="AE26" s="573"/>
      <c r="AF26" s="573"/>
      <c r="AG26" s="574"/>
      <c r="AH26" s="468" t="s">
        <v>121</v>
      </c>
      <c r="AI26" s="469"/>
      <c r="AJ26" s="469"/>
      <c r="AK26" s="469"/>
      <c r="AL26" s="508"/>
      <c r="AM26" s="468" t="s">
        <v>121</v>
      </c>
      <c r="AN26" s="469"/>
      <c r="AO26" s="469"/>
      <c r="AP26" s="469"/>
      <c r="AQ26" s="469"/>
      <c r="AR26" s="508"/>
      <c r="AS26" s="468" t="s">
        <v>121</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2980</v>
      </c>
      <c r="R27" s="469"/>
      <c r="S27" s="469"/>
      <c r="T27" s="469"/>
      <c r="U27" s="469"/>
      <c r="V27" s="508"/>
      <c r="W27" s="563"/>
      <c r="X27" s="551"/>
      <c r="Y27" s="552"/>
      <c r="Z27" s="467" t="s">
        <v>164</v>
      </c>
      <c r="AA27" s="447"/>
      <c r="AB27" s="447"/>
      <c r="AC27" s="447"/>
      <c r="AD27" s="447"/>
      <c r="AE27" s="447"/>
      <c r="AF27" s="447"/>
      <c r="AG27" s="448"/>
      <c r="AH27" s="468">
        <v>2</v>
      </c>
      <c r="AI27" s="469"/>
      <c r="AJ27" s="469"/>
      <c r="AK27" s="469"/>
      <c r="AL27" s="508"/>
      <c r="AM27" s="468" t="s">
        <v>165</v>
      </c>
      <c r="AN27" s="469"/>
      <c r="AO27" s="469"/>
      <c r="AP27" s="469"/>
      <c r="AQ27" s="469"/>
      <c r="AR27" s="508"/>
      <c r="AS27" s="468" t="s">
        <v>165</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t="s">
        <v>121</v>
      </c>
      <c r="BO27" s="587"/>
      <c r="BP27" s="587"/>
      <c r="BQ27" s="587"/>
      <c r="BR27" s="587"/>
      <c r="BS27" s="587"/>
      <c r="BT27" s="587"/>
      <c r="BU27" s="588"/>
      <c r="BV27" s="586" t="s">
        <v>121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167</v>
      </c>
      <c r="F28" s="447"/>
      <c r="G28" s="447"/>
      <c r="H28" s="447"/>
      <c r="I28" s="447"/>
      <c r="J28" s="447"/>
      <c r="K28" s="448"/>
      <c r="L28" s="468">
        <v>1</v>
      </c>
      <c r="M28" s="469"/>
      <c r="N28" s="469"/>
      <c r="O28" s="469"/>
      <c r="P28" s="508"/>
      <c r="Q28" s="468">
        <v>2650</v>
      </c>
      <c r="R28" s="469"/>
      <c r="S28" s="469"/>
      <c r="T28" s="469"/>
      <c r="U28" s="469"/>
      <c r="V28" s="508"/>
      <c r="W28" s="563"/>
      <c r="X28" s="551"/>
      <c r="Y28" s="552"/>
      <c r="Z28" s="467" t="s">
        <v>168</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2340000</v>
      </c>
      <c r="BO28" s="381"/>
      <c r="BP28" s="381"/>
      <c r="BQ28" s="381"/>
      <c r="BR28" s="381"/>
      <c r="BS28" s="381"/>
      <c r="BT28" s="381"/>
      <c r="BU28" s="382"/>
      <c r="BV28" s="380">
        <v>2340000</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171</v>
      </c>
      <c r="F29" s="447"/>
      <c r="G29" s="447"/>
      <c r="H29" s="447"/>
      <c r="I29" s="447"/>
      <c r="J29" s="447"/>
      <c r="K29" s="448"/>
      <c r="L29" s="468">
        <v>6</v>
      </c>
      <c r="M29" s="469"/>
      <c r="N29" s="469"/>
      <c r="O29" s="469"/>
      <c r="P29" s="508"/>
      <c r="Q29" s="468">
        <v>2430</v>
      </c>
      <c r="R29" s="469"/>
      <c r="S29" s="469"/>
      <c r="T29" s="469"/>
      <c r="U29" s="469"/>
      <c r="V29" s="508"/>
      <c r="W29" s="564"/>
      <c r="X29" s="565"/>
      <c r="Y29" s="566"/>
      <c r="Z29" s="467" t="s">
        <v>172</v>
      </c>
      <c r="AA29" s="447"/>
      <c r="AB29" s="447"/>
      <c r="AC29" s="447"/>
      <c r="AD29" s="447"/>
      <c r="AE29" s="447"/>
      <c r="AF29" s="447"/>
      <c r="AG29" s="448"/>
      <c r="AH29" s="468">
        <v>101</v>
      </c>
      <c r="AI29" s="469"/>
      <c r="AJ29" s="469"/>
      <c r="AK29" s="469"/>
      <c r="AL29" s="508"/>
      <c r="AM29" s="468">
        <v>320613</v>
      </c>
      <c r="AN29" s="469"/>
      <c r="AO29" s="469"/>
      <c r="AP29" s="469"/>
      <c r="AQ29" s="469"/>
      <c r="AR29" s="508"/>
      <c r="AS29" s="468">
        <v>3174</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370000</v>
      </c>
      <c r="BO29" s="418"/>
      <c r="BP29" s="418"/>
      <c r="BQ29" s="418"/>
      <c r="BR29" s="418"/>
      <c r="BS29" s="418"/>
      <c r="BT29" s="418"/>
      <c r="BU29" s="419"/>
      <c r="BV29" s="417">
        <v>200000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93.8</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316606</v>
      </c>
      <c r="BO30" s="587"/>
      <c r="BP30" s="587"/>
      <c r="BQ30" s="587"/>
      <c r="BR30" s="587"/>
      <c r="BS30" s="587"/>
      <c r="BT30" s="587"/>
      <c r="BU30" s="588"/>
      <c r="BV30" s="586">
        <v>283305</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4</v>
      </c>
      <c r="AN34" s="598"/>
      <c r="AO34" s="599" t="str">
        <f>IF('各会計、関係団体の財政状況及び健全化判断比率'!B30="","",'各会計、関係団体の財政状況及び健全化判断比率'!B30)</f>
        <v>病院事業会計</v>
      </c>
      <c r="AP34" s="599"/>
      <c r="AQ34" s="599"/>
      <c r="AR34" s="599"/>
      <c r="AS34" s="599"/>
      <c r="AT34" s="599"/>
      <c r="AU34" s="599"/>
      <c r="AV34" s="599"/>
      <c r="AW34" s="599"/>
      <c r="AX34" s="599"/>
      <c r="AY34" s="599"/>
      <c r="AZ34" s="599"/>
      <c r="BA34" s="599"/>
      <c r="BB34" s="599"/>
      <c r="BC34" s="599"/>
      <c r="BD34" s="167"/>
      <c r="BE34" s="598">
        <f>IF(BG34="","",MAX(C34:D43,U34:V43,AM34:AN43)+1)</f>
        <v>5</v>
      </c>
      <c r="BF34" s="598"/>
      <c r="BG34" s="599" t="str">
        <f>IF('各会計、関係団体の財政状況及び健全化判断比率'!B31="","",'各会計、関係団体の財政状況及び健全化判断比率'!B31)</f>
        <v>市営公共下水道特別会計</v>
      </c>
      <c r="BH34" s="599"/>
      <c r="BI34" s="599"/>
      <c r="BJ34" s="599"/>
      <c r="BK34" s="599"/>
      <c r="BL34" s="599"/>
      <c r="BM34" s="599"/>
      <c r="BN34" s="599"/>
      <c r="BO34" s="599"/>
      <c r="BP34" s="599"/>
      <c r="BQ34" s="599"/>
      <c r="BR34" s="599"/>
      <c r="BS34" s="599"/>
      <c r="BT34" s="599"/>
      <c r="BU34" s="599"/>
      <c r="BV34" s="167"/>
      <c r="BW34" s="598">
        <f>IF(BY34="","",MAX(C34:D43,U34:V43,AM34:AN43,BE34:BF43)+1)</f>
        <v>7</v>
      </c>
      <c r="BX34" s="598"/>
      <c r="BY34" s="599" t="str">
        <f>IF('各会計、関係団体の財政状況及び健全化判断比率'!B68="","",'各会計、関係団体の財政状況及び健全化判断比率'!B68)</f>
        <v>空知中部広域連合</v>
      </c>
      <c r="BZ34" s="599"/>
      <c r="CA34" s="599"/>
      <c r="CB34" s="599"/>
      <c r="CC34" s="599"/>
      <c r="CD34" s="599"/>
      <c r="CE34" s="599"/>
      <c r="CF34" s="599"/>
      <c r="CG34" s="599"/>
      <c r="CH34" s="599"/>
      <c r="CI34" s="599"/>
      <c r="CJ34" s="599"/>
      <c r="CK34" s="599"/>
      <c r="CL34" s="599"/>
      <c r="CM34" s="599"/>
      <c r="CN34" s="167"/>
      <c r="CO34" s="598">
        <f>IF(CQ34="","",MAX(C34:D43,U34:V43,AM34:AN43,BE34:BF43,BW34:BX43)+1)</f>
        <v>14</v>
      </c>
      <c r="CP34" s="598"/>
      <c r="CQ34" s="599" t="str">
        <f>IF('各会計、関係団体の財政状況及び健全化判断比率'!BS7="","",'各会計、関係団体の財政状況及び健全化判断比率'!BS7)</f>
        <v>歌志内振興公社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後期高齢者医療特別会計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6</v>
      </c>
      <c r="BF35" s="598"/>
      <c r="BG35" s="599" t="str">
        <f>IF('各会計、関係団体の財政状況及び健全化判断比率'!B32="","",'各会計、関係団体の財政状況及び健全化判断比率'!B32)</f>
        <v>市営神威岳観光特別会計</v>
      </c>
      <c r="BH35" s="599"/>
      <c r="BI35" s="599"/>
      <c r="BJ35" s="599"/>
      <c r="BK35" s="599"/>
      <c r="BL35" s="599"/>
      <c r="BM35" s="599"/>
      <c r="BN35" s="599"/>
      <c r="BO35" s="599"/>
      <c r="BP35" s="599"/>
      <c r="BQ35" s="599"/>
      <c r="BR35" s="599"/>
      <c r="BS35" s="599"/>
      <c r="BT35" s="599"/>
      <c r="BU35" s="599"/>
      <c r="BV35" s="167"/>
      <c r="BW35" s="598">
        <f t="shared" ref="BW35:BW43" si="2">IF(BY35="","",BW34+1)</f>
        <v>8</v>
      </c>
      <c r="BX35" s="598"/>
      <c r="BY35" s="599" t="str">
        <f>IF('各会計、関係団体の財政状況及び健全化判断比率'!B69="","",'各会計、関係団体の財政状況及び健全化判断比率'!B69)</f>
        <v>中空知広域市町村圏組合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t="str">
        <f t="shared" ref="U36:U43" si="4">IF(W36="","",U35+1)</f>
        <v/>
      </c>
      <c r="V36" s="598"/>
      <c r="W36" s="599"/>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9</v>
      </c>
      <c r="BX36" s="598"/>
      <c r="BY36" s="599" t="str">
        <f>IF('各会計、関係団体の財政状況及び健全化判断比率'!B70="","",'各会計、関係団体の財政状況及び健全化判断比率'!B70)</f>
        <v>空知教育センター</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10</v>
      </c>
      <c r="BX37" s="598"/>
      <c r="BY37" s="599" t="str">
        <f>IF('各会計、関係団体の財政状況及び健全化判断比率'!B71="","",'各会計、関係団体の財政状況及び健全化判断比率'!B71)</f>
        <v>砂川地区保健衛生組合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11</v>
      </c>
      <c r="BX38" s="598"/>
      <c r="BY38" s="599" t="str">
        <f>IF('各会計、関係団体の財政状況及び健全化判断比率'!B72="","",'各会計、関係団体の財政状況及び健全化判断比率'!B72)</f>
        <v>中・北空知廃棄物処理広域連合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12</v>
      </c>
      <c r="BX39" s="598"/>
      <c r="BY39" s="599" t="str">
        <f>IF('各会計、関係団体の財政状況及び健全化判断比率'!B73="","",'各会計、関係団体の財政状況及び健全化判断比率'!B73)</f>
        <v>中空知広域水道企業団</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13</v>
      </c>
      <c r="BX40" s="598"/>
      <c r="BY40" s="599" t="str">
        <f>IF('各会計、関係団体の財政状況及び健全化判断比率'!B74="","",'各会計、関係団体の財政状況及び健全化判断比率'!B74)</f>
        <v>石狩川流域下水道組合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4" t="s">
        <v>524</v>
      </c>
      <c r="D34" s="1184"/>
      <c r="E34" s="1185"/>
      <c r="F34" s="32">
        <v>10.94</v>
      </c>
      <c r="G34" s="33">
        <v>13.06</v>
      </c>
      <c r="H34" s="33">
        <v>15.2</v>
      </c>
      <c r="I34" s="33">
        <v>14.81</v>
      </c>
      <c r="J34" s="34">
        <v>17.14</v>
      </c>
      <c r="K34" s="22"/>
      <c r="L34" s="22"/>
      <c r="M34" s="22"/>
      <c r="N34" s="22"/>
      <c r="O34" s="22"/>
      <c r="P34" s="22"/>
    </row>
    <row r="35" spans="1:16" ht="39" customHeight="1" x14ac:dyDescent="0.15">
      <c r="A35" s="22"/>
      <c r="B35" s="35"/>
      <c r="C35" s="1178" t="s">
        <v>525</v>
      </c>
      <c r="D35" s="1179"/>
      <c r="E35" s="1180"/>
      <c r="F35" s="36">
        <v>5.89</v>
      </c>
      <c r="G35" s="37">
        <v>6.62</v>
      </c>
      <c r="H35" s="37">
        <v>5.69</v>
      </c>
      <c r="I35" s="37">
        <v>5.52</v>
      </c>
      <c r="J35" s="38">
        <v>5.31</v>
      </c>
      <c r="K35" s="22"/>
      <c r="L35" s="22"/>
      <c r="M35" s="22"/>
      <c r="N35" s="22"/>
      <c r="O35" s="22"/>
      <c r="P35" s="22"/>
    </row>
    <row r="36" spans="1:16" ht="39" customHeight="1" x14ac:dyDescent="0.15">
      <c r="A36" s="22"/>
      <c r="B36" s="35"/>
      <c r="C36" s="1178" t="s">
        <v>526</v>
      </c>
      <c r="D36" s="1179"/>
      <c r="E36" s="1180"/>
      <c r="F36" s="36">
        <v>3.11</v>
      </c>
      <c r="G36" s="37">
        <v>1.48</v>
      </c>
      <c r="H36" s="37">
        <v>3.06</v>
      </c>
      <c r="I36" s="37">
        <v>1.78</v>
      </c>
      <c r="J36" s="38">
        <v>1.72</v>
      </c>
      <c r="K36" s="22"/>
      <c r="L36" s="22"/>
      <c r="M36" s="22"/>
      <c r="N36" s="22"/>
      <c r="O36" s="22"/>
      <c r="P36" s="22"/>
    </row>
    <row r="37" spans="1:16" ht="39" customHeight="1" x14ac:dyDescent="0.15">
      <c r="A37" s="22"/>
      <c r="B37" s="35"/>
      <c r="C37" s="1178" t="s">
        <v>527</v>
      </c>
      <c r="D37" s="1179"/>
      <c r="E37" s="1180"/>
      <c r="F37" s="36">
        <v>0</v>
      </c>
      <c r="G37" s="37">
        <v>0.01</v>
      </c>
      <c r="H37" s="37">
        <v>0.04</v>
      </c>
      <c r="I37" s="37">
        <v>0</v>
      </c>
      <c r="J37" s="38">
        <v>0</v>
      </c>
      <c r="K37" s="22"/>
      <c r="L37" s="22"/>
      <c r="M37" s="22"/>
      <c r="N37" s="22"/>
      <c r="O37" s="22"/>
      <c r="P37" s="22"/>
    </row>
    <row r="38" spans="1:16" ht="39" customHeight="1" x14ac:dyDescent="0.15">
      <c r="A38" s="22"/>
      <c r="B38" s="35"/>
      <c r="C38" s="1178" t="s">
        <v>528</v>
      </c>
      <c r="D38" s="1179"/>
      <c r="E38" s="1180"/>
      <c r="F38" s="36">
        <v>0</v>
      </c>
      <c r="G38" s="37">
        <v>0</v>
      </c>
      <c r="H38" s="37">
        <v>0</v>
      </c>
      <c r="I38" s="37">
        <v>0</v>
      </c>
      <c r="J38" s="38">
        <v>0</v>
      </c>
      <c r="K38" s="22"/>
      <c r="L38" s="22"/>
      <c r="M38" s="22"/>
      <c r="N38" s="22"/>
      <c r="O38" s="22"/>
      <c r="P38" s="22"/>
    </row>
    <row r="39" spans="1:16" ht="39" customHeight="1" x14ac:dyDescent="0.15">
      <c r="A39" s="22"/>
      <c r="B39" s="35"/>
      <c r="C39" s="1178" t="s">
        <v>529</v>
      </c>
      <c r="D39" s="1179"/>
      <c r="E39" s="1180"/>
      <c r="F39" s="36">
        <v>0</v>
      </c>
      <c r="G39" s="37">
        <v>0</v>
      </c>
      <c r="H39" s="37">
        <v>0</v>
      </c>
      <c r="I39" s="37">
        <v>0</v>
      </c>
      <c r="J39" s="38">
        <v>0</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530</v>
      </c>
      <c r="D42" s="1179"/>
      <c r="E42" s="1180"/>
      <c r="F42" s="36" t="s">
        <v>479</v>
      </c>
      <c r="G42" s="37" t="s">
        <v>479</v>
      </c>
      <c r="H42" s="37" t="s">
        <v>479</v>
      </c>
      <c r="I42" s="37" t="s">
        <v>479</v>
      </c>
      <c r="J42" s="38" t="s">
        <v>479</v>
      </c>
      <c r="K42" s="22"/>
      <c r="L42" s="22"/>
      <c r="M42" s="22"/>
      <c r="N42" s="22"/>
      <c r="O42" s="22"/>
      <c r="P42" s="22"/>
    </row>
    <row r="43" spans="1:16" ht="39" customHeight="1" thickBot="1" x14ac:dyDescent="0.2">
      <c r="A43" s="22"/>
      <c r="B43" s="40"/>
      <c r="C43" s="1181" t="s">
        <v>531</v>
      </c>
      <c r="D43" s="1182"/>
      <c r="E43" s="1183"/>
      <c r="F43" s="41" t="s">
        <v>479</v>
      </c>
      <c r="G43" s="42" t="s">
        <v>479</v>
      </c>
      <c r="H43" s="42" t="s">
        <v>479</v>
      </c>
      <c r="I43" s="42" t="s">
        <v>479</v>
      </c>
      <c r="J43" s="43" t="s">
        <v>479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40" zoomScaleSheetLayoutView="55" workbookViewId="0">
      <selection activeCell="N43" sqref="N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521</v>
      </c>
      <c r="L45" s="60">
        <v>488</v>
      </c>
      <c r="M45" s="60">
        <v>473</v>
      </c>
      <c r="N45" s="60">
        <v>458</v>
      </c>
      <c r="O45" s="61">
        <v>467</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x14ac:dyDescent="0.15">
      <c r="A48" s="48"/>
      <c r="B48" s="1196"/>
      <c r="C48" s="1197"/>
      <c r="D48" s="62"/>
      <c r="E48" s="1188" t="s">
        <v>15</v>
      </c>
      <c r="F48" s="1188"/>
      <c r="G48" s="1188"/>
      <c r="H48" s="1188"/>
      <c r="I48" s="1188"/>
      <c r="J48" s="1189"/>
      <c r="K48" s="63">
        <v>256</v>
      </c>
      <c r="L48" s="64">
        <v>260</v>
      </c>
      <c r="M48" s="64">
        <v>249</v>
      </c>
      <c r="N48" s="64">
        <v>260</v>
      </c>
      <c r="O48" s="65">
        <v>216</v>
      </c>
      <c r="P48" s="48"/>
      <c r="Q48" s="48"/>
      <c r="R48" s="48"/>
      <c r="S48" s="48"/>
      <c r="T48" s="48"/>
      <c r="U48" s="48"/>
    </row>
    <row r="49" spans="1:21" ht="30.75" customHeight="1" x14ac:dyDescent="0.15">
      <c r="A49" s="48"/>
      <c r="B49" s="1196"/>
      <c r="C49" s="1197"/>
      <c r="D49" s="62"/>
      <c r="E49" s="1188" t="s">
        <v>16</v>
      </c>
      <c r="F49" s="1188"/>
      <c r="G49" s="1188"/>
      <c r="H49" s="1188"/>
      <c r="I49" s="1188"/>
      <c r="J49" s="1189"/>
      <c r="K49" s="63">
        <v>47</v>
      </c>
      <c r="L49" s="64">
        <v>47</v>
      </c>
      <c r="M49" s="64">
        <v>46</v>
      </c>
      <c r="N49" s="64">
        <v>46</v>
      </c>
      <c r="O49" s="65">
        <v>44</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479</v>
      </c>
      <c r="L50" s="64" t="s">
        <v>479</v>
      </c>
      <c r="M50" s="64" t="s">
        <v>479</v>
      </c>
      <c r="N50" s="64" t="s">
        <v>479</v>
      </c>
      <c r="O50" s="65" t="s">
        <v>479</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479</v>
      </c>
      <c r="L51" s="64" t="s">
        <v>479</v>
      </c>
      <c r="M51" s="64" t="s">
        <v>479</v>
      </c>
      <c r="N51" s="64" t="s">
        <v>479</v>
      </c>
      <c r="O51" s="65" t="s">
        <v>479</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605</v>
      </c>
      <c r="L52" s="64">
        <v>581</v>
      </c>
      <c r="M52" s="64">
        <v>560</v>
      </c>
      <c r="N52" s="64">
        <v>545</v>
      </c>
      <c r="O52" s="65">
        <v>509</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219</v>
      </c>
      <c r="L53" s="69">
        <v>214</v>
      </c>
      <c r="M53" s="69">
        <v>208</v>
      </c>
      <c r="N53" s="69">
        <v>219</v>
      </c>
      <c r="O53" s="70">
        <v>218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2"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202" t="s">
        <v>24</v>
      </c>
      <c r="C41" s="1203"/>
      <c r="D41" s="81"/>
      <c r="E41" s="1208" t="s">
        <v>25</v>
      </c>
      <c r="F41" s="1208"/>
      <c r="G41" s="1208"/>
      <c r="H41" s="1209"/>
      <c r="I41" s="82">
        <v>4386</v>
      </c>
      <c r="J41" s="83">
        <v>4397</v>
      </c>
      <c r="K41" s="83">
        <v>4198</v>
      </c>
      <c r="L41" s="83">
        <v>4117</v>
      </c>
      <c r="M41" s="84">
        <v>4086</v>
      </c>
    </row>
    <row r="42" spans="2:13" ht="27.75" customHeight="1" x14ac:dyDescent="0.15">
      <c r="B42" s="1204"/>
      <c r="C42" s="1205"/>
      <c r="D42" s="85"/>
      <c r="E42" s="1210" t="s">
        <v>26</v>
      </c>
      <c r="F42" s="1210"/>
      <c r="G42" s="1210"/>
      <c r="H42" s="1211"/>
      <c r="I42" s="86" t="s">
        <v>479</v>
      </c>
      <c r="J42" s="87" t="s">
        <v>479</v>
      </c>
      <c r="K42" s="87" t="s">
        <v>479</v>
      </c>
      <c r="L42" s="87" t="s">
        <v>479</v>
      </c>
      <c r="M42" s="88" t="s">
        <v>479</v>
      </c>
    </row>
    <row r="43" spans="2:13" ht="27.75" customHeight="1" x14ac:dyDescent="0.15">
      <c r="B43" s="1204"/>
      <c r="C43" s="1205"/>
      <c r="D43" s="85"/>
      <c r="E43" s="1210" t="s">
        <v>27</v>
      </c>
      <c r="F43" s="1210"/>
      <c r="G43" s="1210"/>
      <c r="H43" s="1211"/>
      <c r="I43" s="86">
        <v>1852</v>
      </c>
      <c r="J43" s="87">
        <v>1726</v>
      </c>
      <c r="K43" s="87">
        <v>1554</v>
      </c>
      <c r="L43" s="87">
        <v>1418</v>
      </c>
      <c r="M43" s="88">
        <v>1279</v>
      </c>
    </row>
    <row r="44" spans="2:13" ht="27.75" customHeight="1" x14ac:dyDescent="0.15">
      <c r="B44" s="1204"/>
      <c r="C44" s="1205"/>
      <c r="D44" s="85"/>
      <c r="E44" s="1210" t="s">
        <v>28</v>
      </c>
      <c r="F44" s="1210"/>
      <c r="G44" s="1210"/>
      <c r="H44" s="1211"/>
      <c r="I44" s="86">
        <v>292</v>
      </c>
      <c r="J44" s="87">
        <v>249</v>
      </c>
      <c r="K44" s="87">
        <v>207</v>
      </c>
      <c r="L44" s="87">
        <v>164</v>
      </c>
      <c r="M44" s="88">
        <v>122</v>
      </c>
    </row>
    <row r="45" spans="2:13" ht="27.75" customHeight="1" x14ac:dyDescent="0.15">
      <c r="B45" s="1204"/>
      <c r="C45" s="1205"/>
      <c r="D45" s="85"/>
      <c r="E45" s="1210" t="s">
        <v>29</v>
      </c>
      <c r="F45" s="1210"/>
      <c r="G45" s="1210"/>
      <c r="H45" s="1211"/>
      <c r="I45" s="86">
        <v>1671</v>
      </c>
      <c r="J45" s="87">
        <v>1672</v>
      </c>
      <c r="K45" s="87">
        <v>1593</v>
      </c>
      <c r="L45" s="87">
        <v>1521</v>
      </c>
      <c r="M45" s="88">
        <v>1499</v>
      </c>
    </row>
    <row r="46" spans="2:13" ht="27.75" customHeight="1" x14ac:dyDescent="0.15">
      <c r="B46" s="1204"/>
      <c r="C46" s="1205"/>
      <c r="D46" s="89"/>
      <c r="E46" s="1210" t="s">
        <v>30</v>
      </c>
      <c r="F46" s="1210"/>
      <c r="G46" s="1210"/>
      <c r="H46" s="1211"/>
      <c r="I46" s="86" t="s">
        <v>479</v>
      </c>
      <c r="J46" s="87">
        <v>9</v>
      </c>
      <c r="K46" s="87" t="s">
        <v>479</v>
      </c>
      <c r="L46" s="87">
        <v>6</v>
      </c>
      <c r="M46" s="88" t="s">
        <v>479</v>
      </c>
    </row>
    <row r="47" spans="2:13" ht="27.75" customHeight="1" x14ac:dyDescent="0.15">
      <c r="B47" s="1204"/>
      <c r="C47" s="1205"/>
      <c r="D47" s="90"/>
      <c r="E47" s="1212" t="s">
        <v>31</v>
      </c>
      <c r="F47" s="1213"/>
      <c r="G47" s="1213"/>
      <c r="H47" s="1214"/>
      <c r="I47" s="86" t="s">
        <v>479</v>
      </c>
      <c r="J47" s="87" t="s">
        <v>479</v>
      </c>
      <c r="K47" s="87" t="s">
        <v>479</v>
      </c>
      <c r="L47" s="87" t="s">
        <v>479</v>
      </c>
      <c r="M47" s="88" t="s">
        <v>479</v>
      </c>
    </row>
    <row r="48" spans="2:13" ht="27.75" customHeight="1" x14ac:dyDescent="0.15">
      <c r="B48" s="1204"/>
      <c r="C48" s="1205"/>
      <c r="D48" s="85"/>
      <c r="E48" s="1210" t="s">
        <v>32</v>
      </c>
      <c r="F48" s="1210"/>
      <c r="G48" s="1210"/>
      <c r="H48" s="1211"/>
      <c r="I48" s="86" t="s">
        <v>479</v>
      </c>
      <c r="J48" s="87" t="s">
        <v>479</v>
      </c>
      <c r="K48" s="87" t="s">
        <v>479</v>
      </c>
      <c r="L48" s="87" t="s">
        <v>479</v>
      </c>
      <c r="M48" s="88" t="s">
        <v>479</v>
      </c>
    </row>
    <row r="49" spans="2:13" ht="27.75" customHeight="1" x14ac:dyDescent="0.15">
      <c r="B49" s="1206"/>
      <c r="C49" s="1207"/>
      <c r="D49" s="85"/>
      <c r="E49" s="1210" t="s">
        <v>33</v>
      </c>
      <c r="F49" s="1210"/>
      <c r="G49" s="1210"/>
      <c r="H49" s="1211"/>
      <c r="I49" s="86" t="s">
        <v>479</v>
      </c>
      <c r="J49" s="87" t="s">
        <v>479</v>
      </c>
      <c r="K49" s="87" t="s">
        <v>479</v>
      </c>
      <c r="L49" s="87" t="s">
        <v>479</v>
      </c>
      <c r="M49" s="88" t="s">
        <v>479</v>
      </c>
    </row>
    <row r="50" spans="2:13" ht="27.75" customHeight="1" x14ac:dyDescent="0.15">
      <c r="B50" s="1215" t="s">
        <v>34</v>
      </c>
      <c r="C50" s="1216"/>
      <c r="D50" s="91"/>
      <c r="E50" s="1210" t="s">
        <v>35</v>
      </c>
      <c r="F50" s="1210"/>
      <c r="G50" s="1210"/>
      <c r="H50" s="1211"/>
      <c r="I50" s="86">
        <v>1595</v>
      </c>
      <c r="J50" s="87">
        <v>1999</v>
      </c>
      <c r="K50" s="87">
        <v>2320</v>
      </c>
      <c r="L50" s="87">
        <v>2823</v>
      </c>
      <c r="M50" s="88">
        <v>3177</v>
      </c>
    </row>
    <row r="51" spans="2:13" ht="27.75" customHeight="1" x14ac:dyDescent="0.15">
      <c r="B51" s="1204"/>
      <c r="C51" s="1205"/>
      <c r="D51" s="85"/>
      <c r="E51" s="1210" t="s">
        <v>36</v>
      </c>
      <c r="F51" s="1210"/>
      <c r="G51" s="1210"/>
      <c r="H51" s="1211"/>
      <c r="I51" s="86">
        <v>1806</v>
      </c>
      <c r="J51" s="87">
        <v>1656</v>
      </c>
      <c r="K51" s="87">
        <v>1495</v>
      </c>
      <c r="L51" s="87">
        <v>1312</v>
      </c>
      <c r="M51" s="88">
        <v>1123</v>
      </c>
    </row>
    <row r="52" spans="2:13" ht="27.75" customHeight="1" x14ac:dyDescent="0.15">
      <c r="B52" s="1206"/>
      <c r="C52" s="1207"/>
      <c r="D52" s="85"/>
      <c r="E52" s="1210" t="s">
        <v>37</v>
      </c>
      <c r="F52" s="1210"/>
      <c r="G52" s="1210"/>
      <c r="H52" s="1211"/>
      <c r="I52" s="86">
        <v>3740</v>
      </c>
      <c r="J52" s="87">
        <v>3602</v>
      </c>
      <c r="K52" s="87">
        <v>3438</v>
      </c>
      <c r="L52" s="87">
        <v>3254</v>
      </c>
      <c r="M52" s="88">
        <v>3235</v>
      </c>
    </row>
    <row r="53" spans="2:13" ht="27.75" customHeight="1" thickBot="1" x14ac:dyDescent="0.2">
      <c r="B53" s="1217" t="s">
        <v>21</v>
      </c>
      <c r="C53" s="1218"/>
      <c r="D53" s="92"/>
      <c r="E53" s="1219" t="s">
        <v>38</v>
      </c>
      <c r="F53" s="1219"/>
      <c r="G53" s="1219"/>
      <c r="H53" s="1220"/>
      <c r="I53" s="93">
        <v>1062</v>
      </c>
      <c r="J53" s="94">
        <v>795</v>
      </c>
      <c r="K53" s="94">
        <v>299</v>
      </c>
      <c r="L53" s="94">
        <v>-163</v>
      </c>
      <c r="M53" s="95">
        <v>-549</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election activeCell="N15" sqref="N15"/>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544</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544</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545</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546</v>
      </c>
      <c r="I42" s="354"/>
      <c r="J42" s="354"/>
      <c r="K42" s="354"/>
      <c r="L42" s="246"/>
      <c r="M42" s="246"/>
      <c r="N42" s="246"/>
      <c r="O42" s="246"/>
    </row>
    <row r="43" spans="2:17" x14ac:dyDescent="0.15">
      <c r="B43" s="250"/>
      <c r="C43" s="246"/>
      <c r="D43" s="246"/>
      <c r="E43" s="246"/>
      <c r="F43" s="246"/>
      <c r="G43" s="1235" t="s">
        <v>554</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547</v>
      </c>
    </row>
    <row r="50" spans="1:17" x14ac:dyDescent="0.15">
      <c r="B50" s="250"/>
      <c r="C50" s="246"/>
      <c r="D50" s="246"/>
      <c r="E50" s="246"/>
      <c r="F50" s="246"/>
      <c r="G50" s="1244"/>
      <c r="H50" s="1245"/>
      <c r="I50" s="1245"/>
      <c r="J50" s="1246"/>
      <c r="K50" s="356" t="s">
        <v>518</v>
      </c>
      <c r="L50" s="356" t="s">
        <v>519</v>
      </c>
      <c r="M50" s="356" t="s">
        <v>520</v>
      </c>
      <c r="N50" s="356" t="s">
        <v>521</v>
      </c>
      <c r="O50" s="356" t="s">
        <v>522</v>
      </c>
    </row>
    <row r="51" spans="1:17" x14ac:dyDescent="0.15">
      <c r="B51" s="250"/>
      <c r="C51" s="246"/>
      <c r="D51" s="246"/>
      <c r="E51" s="246"/>
      <c r="F51" s="246"/>
      <c r="G51" s="1247" t="s">
        <v>548</v>
      </c>
      <c r="H51" s="1248"/>
      <c r="I51" s="1253" t="s">
        <v>549</v>
      </c>
      <c r="J51" s="1253"/>
      <c r="K51" s="1255"/>
      <c r="L51" s="1255"/>
      <c r="M51" s="1255"/>
      <c r="N51" s="1221"/>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555</v>
      </c>
      <c r="J53" s="1233"/>
      <c r="K53" s="1256"/>
      <c r="L53" s="1256"/>
      <c r="M53" s="1256"/>
      <c r="N53" s="1225">
        <v>67.3</v>
      </c>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550</v>
      </c>
      <c r="H55" s="1228"/>
      <c r="I55" s="1233" t="s">
        <v>549</v>
      </c>
      <c r="J55" s="1233"/>
      <c r="K55" s="1255"/>
      <c r="L55" s="1255"/>
      <c r="M55" s="1255"/>
      <c r="N55" s="1221">
        <v>41.5</v>
      </c>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555</v>
      </c>
      <c r="J57" s="1223"/>
      <c r="K57" s="1256"/>
      <c r="L57" s="1256"/>
      <c r="M57" s="1256"/>
      <c r="N57" s="1225">
        <v>56.4</v>
      </c>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551</v>
      </c>
      <c r="C63" s="246"/>
      <c r="D63" s="246"/>
      <c r="E63" s="246"/>
      <c r="F63" s="246"/>
      <c r="G63" s="246"/>
      <c r="H63" s="246"/>
      <c r="I63" s="246"/>
      <c r="J63" s="246"/>
      <c r="K63" s="246"/>
      <c r="L63" s="246"/>
      <c r="M63" s="246"/>
      <c r="N63" s="246"/>
      <c r="O63" s="246"/>
    </row>
    <row r="64" spans="1:17" x14ac:dyDescent="0.15">
      <c r="B64" s="250"/>
      <c r="C64" s="246"/>
      <c r="D64" s="246"/>
      <c r="E64" s="246"/>
      <c r="F64" s="246"/>
      <c r="G64" s="353" t="s">
        <v>546</v>
      </c>
      <c r="I64" s="354"/>
      <c r="J64" s="354"/>
      <c r="K64" s="354"/>
      <c r="L64" s="246"/>
      <c r="M64" s="246"/>
      <c r="N64" s="246"/>
      <c r="O64" s="246"/>
    </row>
    <row r="65" spans="2:30" x14ac:dyDescent="0.15">
      <c r="B65" s="250"/>
      <c r="C65" s="246"/>
      <c r="D65" s="246"/>
      <c r="E65" s="246"/>
      <c r="F65" s="246"/>
      <c r="G65" s="1235" t="s">
        <v>556</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552</v>
      </c>
      <c r="I71" s="370"/>
      <c r="J71" s="366"/>
      <c r="K71" s="366"/>
      <c r="L71" s="367"/>
      <c r="M71" s="366"/>
      <c r="N71" s="367"/>
      <c r="O71" s="368"/>
    </row>
    <row r="72" spans="2:30" x14ac:dyDescent="0.15">
      <c r="B72" s="250"/>
      <c r="C72" s="246"/>
      <c r="D72" s="246"/>
      <c r="E72" s="246"/>
      <c r="F72" s="246"/>
      <c r="G72" s="1244"/>
      <c r="H72" s="1245"/>
      <c r="I72" s="1245"/>
      <c r="J72" s="1246"/>
      <c r="K72" s="356" t="s">
        <v>518</v>
      </c>
      <c r="L72" s="356" t="s">
        <v>519</v>
      </c>
      <c r="M72" s="356" t="s">
        <v>520</v>
      </c>
      <c r="N72" s="356" t="s">
        <v>521</v>
      </c>
      <c r="O72" s="356" t="s">
        <v>522</v>
      </c>
    </row>
    <row r="73" spans="2:30" x14ac:dyDescent="0.15">
      <c r="B73" s="250"/>
      <c r="C73" s="246"/>
      <c r="D73" s="246"/>
      <c r="E73" s="246"/>
      <c r="F73" s="246"/>
      <c r="G73" s="1247" t="s">
        <v>548</v>
      </c>
      <c r="H73" s="1248"/>
      <c r="I73" s="1253" t="s">
        <v>549</v>
      </c>
      <c r="J73" s="1253"/>
      <c r="K73" s="1234">
        <v>54.1</v>
      </c>
      <c r="L73" s="1234">
        <v>40.299999999999997</v>
      </c>
      <c r="M73" s="1221">
        <v>15.5</v>
      </c>
      <c r="N73" s="1221"/>
      <c r="O73" s="1221"/>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553</v>
      </c>
      <c r="J75" s="1233"/>
      <c r="K75" s="1225">
        <v>12.1</v>
      </c>
      <c r="L75" s="1225">
        <v>11.4</v>
      </c>
      <c r="M75" s="1225">
        <v>10.9</v>
      </c>
      <c r="N75" s="1225">
        <v>10.7</v>
      </c>
      <c r="O75" s="1225">
        <v>10.7</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550</v>
      </c>
      <c r="H77" s="1228"/>
      <c r="I77" s="1233" t="s">
        <v>549</v>
      </c>
      <c r="J77" s="1233"/>
      <c r="K77" s="1234">
        <v>85.8</v>
      </c>
      <c r="L77" s="1234">
        <v>76.599999999999994</v>
      </c>
      <c r="M77" s="1221">
        <v>60.9</v>
      </c>
      <c r="N77" s="1221">
        <v>41.5</v>
      </c>
      <c r="O77" s="1221">
        <v>36.6</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553</v>
      </c>
      <c r="J79" s="1223"/>
      <c r="K79" s="1224">
        <v>13.4</v>
      </c>
      <c r="L79" s="1224">
        <v>13.2</v>
      </c>
      <c r="M79" s="1224">
        <v>12.6</v>
      </c>
      <c r="N79" s="1224">
        <v>9.6</v>
      </c>
      <c r="O79" s="1224">
        <v>9.1999999999999993</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67" zoomScale="70" zoomScaleNormal="70" zoomScaleSheetLayoutView="70" workbookViewId="0">
      <selection activeCell="Q68" sqref="Q68"/>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election activeCell="Y14" sqref="Y14"/>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517</v>
      </c>
      <c r="G2" s="113"/>
      <c r="H2" s="114"/>
    </row>
    <row r="3" spans="1:8" x14ac:dyDescent="0.15">
      <c r="A3" s="110" t="s">
        <v>510</v>
      </c>
      <c r="B3" s="115"/>
      <c r="C3" s="116"/>
      <c r="D3" s="117">
        <v>109601</v>
      </c>
      <c r="E3" s="118"/>
      <c r="F3" s="119">
        <v>62524</v>
      </c>
      <c r="G3" s="120"/>
      <c r="H3" s="121"/>
    </row>
    <row r="4" spans="1:8" x14ac:dyDescent="0.15">
      <c r="A4" s="122"/>
      <c r="B4" s="123"/>
      <c r="C4" s="124"/>
      <c r="D4" s="125">
        <v>74991</v>
      </c>
      <c r="E4" s="126"/>
      <c r="F4" s="127">
        <v>27569</v>
      </c>
      <c r="G4" s="128"/>
      <c r="H4" s="129"/>
    </row>
    <row r="5" spans="1:8" x14ac:dyDescent="0.15">
      <c r="A5" s="110" t="s">
        <v>512</v>
      </c>
      <c r="B5" s="115"/>
      <c r="C5" s="116"/>
      <c r="D5" s="117">
        <v>135697</v>
      </c>
      <c r="E5" s="118"/>
      <c r="F5" s="119">
        <v>80149</v>
      </c>
      <c r="G5" s="120"/>
      <c r="H5" s="121"/>
    </row>
    <row r="6" spans="1:8" x14ac:dyDescent="0.15">
      <c r="A6" s="122"/>
      <c r="B6" s="123"/>
      <c r="C6" s="124"/>
      <c r="D6" s="125">
        <v>116454</v>
      </c>
      <c r="E6" s="126"/>
      <c r="F6" s="127">
        <v>38398</v>
      </c>
      <c r="G6" s="128"/>
      <c r="H6" s="129"/>
    </row>
    <row r="7" spans="1:8" x14ac:dyDescent="0.15">
      <c r="A7" s="110" t="s">
        <v>513</v>
      </c>
      <c r="B7" s="115"/>
      <c r="C7" s="116"/>
      <c r="D7" s="117">
        <v>72579</v>
      </c>
      <c r="E7" s="118"/>
      <c r="F7" s="119">
        <v>57697</v>
      </c>
      <c r="G7" s="120"/>
      <c r="H7" s="121"/>
    </row>
    <row r="8" spans="1:8" x14ac:dyDescent="0.15">
      <c r="A8" s="122"/>
      <c r="B8" s="123"/>
      <c r="C8" s="124"/>
      <c r="D8" s="125">
        <v>58206</v>
      </c>
      <c r="E8" s="126"/>
      <c r="F8" s="127">
        <v>26743</v>
      </c>
      <c r="G8" s="128"/>
      <c r="H8" s="129"/>
    </row>
    <row r="9" spans="1:8" x14ac:dyDescent="0.15">
      <c r="A9" s="110" t="s">
        <v>514</v>
      </c>
      <c r="B9" s="115"/>
      <c r="C9" s="116"/>
      <c r="D9" s="117">
        <v>103262</v>
      </c>
      <c r="E9" s="118"/>
      <c r="F9" s="119">
        <v>63727</v>
      </c>
      <c r="G9" s="120"/>
      <c r="H9" s="121"/>
    </row>
    <row r="10" spans="1:8" x14ac:dyDescent="0.15">
      <c r="A10" s="122"/>
      <c r="B10" s="123"/>
      <c r="C10" s="124"/>
      <c r="D10" s="125">
        <v>73226</v>
      </c>
      <c r="E10" s="126"/>
      <c r="F10" s="127">
        <v>34577</v>
      </c>
      <c r="G10" s="128"/>
      <c r="H10" s="129"/>
    </row>
    <row r="11" spans="1:8" x14ac:dyDescent="0.15">
      <c r="A11" s="110" t="s">
        <v>515</v>
      </c>
      <c r="B11" s="115"/>
      <c r="C11" s="116"/>
      <c r="D11" s="117">
        <v>133052</v>
      </c>
      <c r="E11" s="118"/>
      <c r="F11" s="119">
        <v>66954</v>
      </c>
      <c r="G11" s="120"/>
      <c r="H11" s="121"/>
    </row>
    <row r="12" spans="1:8" x14ac:dyDescent="0.15">
      <c r="A12" s="122"/>
      <c r="B12" s="123"/>
      <c r="C12" s="130"/>
      <c r="D12" s="125">
        <v>113240</v>
      </c>
      <c r="E12" s="126"/>
      <c r="F12" s="127">
        <v>37305</v>
      </c>
      <c r="G12" s="128"/>
      <c r="H12" s="129"/>
    </row>
    <row r="13" spans="1:8" x14ac:dyDescent="0.15">
      <c r="A13" s="110"/>
      <c r="B13" s="115"/>
      <c r="C13" s="131"/>
      <c r="D13" s="132">
        <v>110838</v>
      </c>
      <c r="E13" s="133"/>
      <c r="F13" s="134">
        <v>66210</v>
      </c>
      <c r="G13" s="135"/>
      <c r="H13" s="121"/>
    </row>
    <row r="14" spans="1:8" x14ac:dyDescent="0.15">
      <c r="A14" s="122"/>
      <c r="B14" s="123"/>
      <c r="C14" s="124"/>
      <c r="D14" s="125">
        <v>87223</v>
      </c>
      <c r="E14" s="126"/>
      <c r="F14" s="127">
        <v>32918</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5.9</v>
      </c>
      <c r="C19" s="136">
        <f>ROUND(VALUE(SUBSTITUTE(実質収支比率等に係る経年分析!G$48,"▲","-")),2)</f>
        <v>6.62</v>
      </c>
      <c r="D19" s="136">
        <f>ROUND(VALUE(SUBSTITUTE(実質収支比率等に係る経年分析!H$48,"▲","-")),2)</f>
        <v>5.69</v>
      </c>
      <c r="E19" s="136">
        <f>ROUND(VALUE(SUBSTITUTE(実質収支比率等に係る経年分析!I$48,"▲","-")),2)</f>
        <v>5.52</v>
      </c>
      <c r="F19" s="136">
        <f>ROUND(VALUE(SUBSTITUTE(実質収支比率等に係る経年分析!J$48,"▲","-")),2)</f>
        <v>5.32</v>
      </c>
    </row>
    <row r="20" spans="1:11" x14ac:dyDescent="0.15">
      <c r="A20" s="136" t="s">
        <v>43</v>
      </c>
      <c r="B20" s="136">
        <f>ROUND(VALUE(SUBSTITUTE(実質収支比率等に係る経年分析!F$47,"▲","-")),2)</f>
        <v>60.32</v>
      </c>
      <c r="C20" s="136">
        <f>ROUND(VALUE(SUBSTITUTE(実質収支比率等に係る経年分析!G$47,"▲","-")),2)</f>
        <v>72.62</v>
      </c>
      <c r="D20" s="136">
        <f>ROUND(VALUE(SUBSTITUTE(実質収支比率等に係る経年分析!H$47,"▲","-")),2)</f>
        <v>86.4</v>
      </c>
      <c r="E20" s="136">
        <f>ROUND(VALUE(SUBSTITUTE(実質収支比率等に係る経年分析!I$47,"▲","-")),2)</f>
        <v>94.79</v>
      </c>
      <c r="F20" s="136">
        <f>ROUND(VALUE(SUBSTITUTE(実質収支比率等に係る経年分析!J$47,"▲","-")),2)</f>
        <v>98.66</v>
      </c>
    </row>
    <row r="21" spans="1:11" x14ac:dyDescent="0.15">
      <c r="A21" s="136" t="s">
        <v>44</v>
      </c>
      <c r="B21" s="136">
        <f>IF(ISNUMBER(VALUE(SUBSTITUTE(実質収支比率等に係る経年分析!F$49,"▲","-"))),ROUND(VALUE(SUBSTITUTE(実質収支比率等に係る経年分析!F$49,"▲","-")),2),NA())</f>
        <v>14.18</v>
      </c>
      <c r="C21" s="136">
        <f>IF(ISNUMBER(VALUE(SUBSTITUTE(実質収支比率等に係る経年分析!G$49,"▲","-"))),ROUND(VALUE(SUBSTITUTE(実質収支比率等に係る経年分析!G$49,"▲","-")),2),NA())</f>
        <v>13.19</v>
      </c>
      <c r="D21" s="136">
        <f>IF(ISNUMBER(VALUE(SUBSTITUTE(実質収支比率等に係る経年分析!H$49,"▲","-"))),ROUND(VALUE(SUBSTITUTE(実質収支比率等に係る経年分析!H$49,"▲","-")),2),NA())</f>
        <v>11.22</v>
      </c>
      <c r="E21" s="136">
        <f>IF(ISNUMBER(VALUE(SUBSTITUTE(実質収支比率等に係る経年分析!I$49,"▲","-"))),ROUND(VALUE(SUBSTITUTE(実質収支比率等に係る経年分析!I$49,"▲","-")),2),NA())</f>
        <v>12.23</v>
      </c>
      <c r="F21" s="136">
        <f>IF(ISNUMBER(VALUE(SUBSTITUTE(実質収支比率等に係る経年分析!J$49,"▲","-"))),ROUND(VALUE(SUBSTITUTE(実質収支比率等に係る経年分析!J$49,"▲","-")),2),NA())</f>
        <v>-0.43</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市営神威岳観光特別会計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市営公共下水道特別会計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x14ac:dyDescent="0.15">
      <c r="A33" s="137" t="str">
        <f>IF(連結実質赤字比率に係る赤字・黒字の構成分析!C$37="",NA(),連結実質赤字比率に係る赤字・黒字の構成分析!C$37)</f>
        <v>後期高齢者医療特別会計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3.11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1.48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3.06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1.78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1.72</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5.89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6.62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5.69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5.52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5.31</v>
      </c>
    </row>
    <row r="36" spans="1:16" x14ac:dyDescent="0.15">
      <c r="A36" s="137" t="str">
        <f>IF(連結実質赤字比率に係る赤字・黒字の構成分析!C$34="",NA(),連結実質赤字比率に係る赤字・黒字の構成分析!C$34)</f>
        <v>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10.94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13.06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15.2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14.81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17.14</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605</v>
      </c>
      <c r="E42" s="138"/>
      <c r="F42" s="138"/>
      <c r="G42" s="138">
        <f>'実質公債費比率（分子）の構造'!L$52</f>
        <v>581</v>
      </c>
      <c r="H42" s="138"/>
      <c r="I42" s="138"/>
      <c r="J42" s="138">
        <f>'実質公債費比率（分子）の構造'!M$52</f>
        <v>560</v>
      </c>
      <c r="K42" s="138"/>
      <c r="L42" s="138"/>
      <c r="M42" s="138">
        <f>'実質公債費比率（分子）の構造'!N$52</f>
        <v>545</v>
      </c>
      <c r="N42" s="138"/>
      <c r="O42" s="138"/>
      <c r="P42" s="138">
        <f>'実質公債費比率（分子）の構造'!O$52</f>
        <v>509</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47</v>
      </c>
      <c r="C45" s="138"/>
      <c r="D45" s="138"/>
      <c r="E45" s="138">
        <f>'実質公債費比率（分子）の構造'!L$49</f>
        <v>47</v>
      </c>
      <c r="F45" s="138"/>
      <c r="G45" s="138"/>
      <c r="H45" s="138">
        <f>'実質公債費比率（分子）の構造'!M$49</f>
        <v>46</v>
      </c>
      <c r="I45" s="138"/>
      <c r="J45" s="138"/>
      <c r="K45" s="138">
        <f>'実質公債費比率（分子）の構造'!N$49</f>
        <v>46</v>
      </c>
      <c r="L45" s="138"/>
      <c r="M45" s="138"/>
      <c r="N45" s="138">
        <f>'実質公債費比率（分子）の構造'!O$49</f>
        <v>44</v>
      </c>
      <c r="O45" s="138"/>
      <c r="P45" s="138"/>
    </row>
    <row r="46" spans="1:16" x14ac:dyDescent="0.15">
      <c r="A46" s="138" t="s">
        <v>55</v>
      </c>
      <c r="B46" s="138">
        <f>'実質公債費比率（分子）の構造'!K$48</f>
        <v>256</v>
      </c>
      <c r="C46" s="138"/>
      <c r="D46" s="138"/>
      <c r="E46" s="138">
        <f>'実質公債費比率（分子）の構造'!L$48</f>
        <v>260</v>
      </c>
      <c r="F46" s="138"/>
      <c r="G46" s="138"/>
      <c r="H46" s="138">
        <f>'実質公債費比率（分子）の構造'!M$48</f>
        <v>249</v>
      </c>
      <c r="I46" s="138"/>
      <c r="J46" s="138"/>
      <c r="K46" s="138">
        <f>'実質公債費比率（分子）の構造'!N$48</f>
        <v>260</v>
      </c>
      <c r="L46" s="138"/>
      <c r="M46" s="138"/>
      <c r="N46" s="138">
        <f>'実質公債費比率（分子）の構造'!O$48</f>
        <v>216</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521</v>
      </c>
      <c r="C49" s="138"/>
      <c r="D49" s="138"/>
      <c r="E49" s="138">
        <f>'実質公債費比率（分子）の構造'!L$45</f>
        <v>488</v>
      </c>
      <c r="F49" s="138"/>
      <c r="G49" s="138"/>
      <c r="H49" s="138">
        <f>'実質公債費比率（分子）の構造'!M$45</f>
        <v>473</v>
      </c>
      <c r="I49" s="138"/>
      <c r="J49" s="138"/>
      <c r="K49" s="138">
        <f>'実質公債費比率（分子）の構造'!N$45</f>
        <v>458</v>
      </c>
      <c r="L49" s="138"/>
      <c r="M49" s="138"/>
      <c r="N49" s="138">
        <f>'実質公債費比率（分子）の構造'!O$45</f>
        <v>467</v>
      </c>
      <c r="O49" s="138"/>
      <c r="P49" s="138"/>
    </row>
    <row r="50" spans="1:16" x14ac:dyDescent="0.15">
      <c r="A50" s="138" t="s">
        <v>59</v>
      </c>
      <c r="B50" s="138" t="e">
        <f>NA()</f>
        <v>#N/A</v>
      </c>
      <c r="C50" s="138">
        <f>IF(ISNUMBER('実質公債費比率（分子）の構造'!K$53),'実質公債費比率（分子）の構造'!K$53,NA())</f>
        <v>219</v>
      </c>
      <c r="D50" s="138" t="e">
        <f>NA()</f>
        <v>#N/A</v>
      </c>
      <c r="E50" s="138" t="e">
        <f>NA()</f>
        <v>#N/A</v>
      </c>
      <c r="F50" s="138">
        <f>IF(ISNUMBER('実質公債費比率（分子）の構造'!L$53),'実質公債費比率（分子）の構造'!L$53,NA())</f>
        <v>214</v>
      </c>
      <c r="G50" s="138" t="e">
        <f>NA()</f>
        <v>#N/A</v>
      </c>
      <c r="H50" s="138" t="e">
        <f>NA()</f>
        <v>#N/A</v>
      </c>
      <c r="I50" s="138">
        <f>IF(ISNUMBER('実質公債費比率（分子）の構造'!M$53),'実質公債費比率（分子）の構造'!M$53,NA())</f>
        <v>208</v>
      </c>
      <c r="J50" s="138" t="e">
        <f>NA()</f>
        <v>#N/A</v>
      </c>
      <c r="K50" s="138" t="e">
        <f>NA()</f>
        <v>#N/A</v>
      </c>
      <c r="L50" s="138">
        <f>IF(ISNUMBER('実質公債費比率（分子）の構造'!N$53),'実質公債費比率（分子）の構造'!N$53,NA())</f>
        <v>219</v>
      </c>
      <c r="M50" s="138" t="e">
        <f>NA()</f>
        <v>#N/A</v>
      </c>
      <c r="N50" s="138" t="e">
        <f>NA()</f>
        <v>#N/A</v>
      </c>
      <c r="O50" s="138">
        <f>IF(ISNUMBER('実質公債費比率（分子）の構造'!O$53),'実質公債費比率（分子）の構造'!O$53,NA())</f>
        <v>218</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3740</v>
      </c>
      <c r="E56" s="137"/>
      <c r="F56" s="137"/>
      <c r="G56" s="137">
        <f>'将来負担比率（分子）の構造'!J$52</f>
        <v>3602</v>
      </c>
      <c r="H56" s="137"/>
      <c r="I56" s="137"/>
      <c r="J56" s="137">
        <f>'将来負担比率（分子）の構造'!K$52</f>
        <v>3438</v>
      </c>
      <c r="K56" s="137"/>
      <c r="L56" s="137"/>
      <c r="M56" s="137">
        <f>'将来負担比率（分子）の構造'!L$52</f>
        <v>3254</v>
      </c>
      <c r="N56" s="137"/>
      <c r="O56" s="137"/>
      <c r="P56" s="137">
        <f>'将来負担比率（分子）の構造'!M$52</f>
        <v>3235</v>
      </c>
    </row>
    <row r="57" spans="1:16" x14ac:dyDescent="0.15">
      <c r="A57" s="137" t="s">
        <v>36</v>
      </c>
      <c r="B57" s="137"/>
      <c r="C57" s="137"/>
      <c r="D57" s="137">
        <f>'将来負担比率（分子）の構造'!I$51</f>
        <v>1806</v>
      </c>
      <c r="E57" s="137"/>
      <c r="F57" s="137"/>
      <c r="G57" s="137">
        <f>'将来負担比率（分子）の構造'!J$51</f>
        <v>1656</v>
      </c>
      <c r="H57" s="137"/>
      <c r="I57" s="137"/>
      <c r="J57" s="137">
        <f>'将来負担比率（分子）の構造'!K$51</f>
        <v>1495</v>
      </c>
      <c r="K57" s="137"/>
      <c r="L57" s="137"/>
      <c r="M57" s="137">
        <f>'将来負担比率（分子）の構造'!L$51</f>
        <v>1312</v>
      </c>
      <c r="N57" s="137"/>
      <c r="O57" s="137"/>
      <c r="P57" s="137">
        <f>'将来負担比率（分子）の構造'!M$51</f>
        <v>1123</v>
      </c>
    </row>
    <row r="58" spans="1:16" x14ac:dyDescent="0.15">
      <c r="A58" s="137" t="s">
        <v>35</v>
      </c>
      <c r="B58" s="137"/>
      <c r="C58" s="137"/>
      <c r="D58" s="137">
        <f>'将来負担比率（分子）の構造'!I$50</f>
        <v>1595</v>
      </c>
      <c r="E58" s="137"/>
      <c r="F58" s="137"/>
      <c r="G58" s="137">
        <f>'将来負担比率（分子）の構造'!J$50</f>
        <v>1999</v>
      </c>
      <c r="H58" s="137"/>
      <c r="I58" s="137"/>
      <c r="J58" s="137">
        <f>'将来負担比率（分子）の構造'!K$50</f>
        <v>2320</v>
      </c>
      <c r="K58" s="137"/>
      <c r="L58" s="137"/>
      <c r="M58" s="137">
        <f>'将来負担比率（分子）の構造'!L$50</f>
        <v>2823</v>
      </c>
      <c r="N58" s="137"/>
      <c r="O58" s="137"/>
      <c r="P58" s="137">
        <f>'将来負担比率（分子）の構造'!M$50</f>
        <v>3177</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f>'将来負担比率（分子）の構造'!J$46</f>
        <v>9</v>
      </c>
      <c r="F61" s="137"/>
      <c r="G61" s="137"/>
      <c r="H61" s="137" t="str">
        <f>'将来負担比率（分子）の構造'!K$46</f>
        <v>-</v>
      </c>
      <c r="I61" s="137"/>
      <c r="J61" s="137"/>
      <c r="K61" s="137">
        <f>'将来負担比率（分子）の構造'!L$46</f>
        <v>6</v>
      </c>
      <c r="L61" s="137"/>
      <c r="M61" s="137"/>
      <c r="N61" s="137" t="str">
        <f>'将来負担比率（分子）の構造'!M$46</f>
        <v>-</v>
      </c>
      <c r="O61" s="137"/>
      <c r="P61" s="137"/>
    </row>
    <row r="62" spans="1:16" x14ac:dyDescent="0.15">
      <c r="A62" s="137" t="s">
        <v>29</v>
      </c>
      <c r="B62" s="137">
        <f>'将来負担比率（分子）の構造'!I$45</f>
        <v>1671</v>
      </c>
      <c r="C62" s="137"/>
      <c r="D62" s="137"/>
      <c r="E62" s="137">
        <f>'将来負担比率（分子）の構造'!J$45</f>
        <v>1672</v>
      </c>
      <c r="F62" s="137"/>
      <c r="G62" s="137"/>
      <c r="H62" s="137">
        <f>'将来負担比率（分子）の構造'!K$45</f>
        <v>1593</v>
      </c>
      <c r="I62" s="137"/>
      <c r="J62" s="137"/>
      <c r="K62" s="137">
        <f>'将来負担比率（分子）の構造'!L$45</f>
        <v>1521</v>
      </c>
      <c r="L62" s="137"/>
      <c r="M62" s="137"/>
      <c r="N62" s="137">
        <f>'将来負担比率（分子）の構造'!M$45</f>
        <v>1499</v>
      </c>
      <c r="O62" s="137"/>
      <c r="P62" s="137"/>
    </row>
    <row r="63" spans="1:16" x14ac:dyDescent="0.15">
      <c r="A63" s="137" t="s">
        <v>28</v>
      </c>
      <c r="B63" s="137">
        <f>'将来負担比率（分子）の構造'!I$44</f>
        <v>292</v>
      </c>
      <c r="C63" s="137"/>
      <c r="D63" s="137"/>
      <c r="E63" s="137">
        <f>'将来負担比率（分子）の構造'!J$44</f>
        <v>249</v>
      </c>
      <c r="F63" s="137"/>
      <c r="G63" s="137"/>
      <c r="H63" s="137">
        <f>'将来負担比率（分子）の構造'!K$44</f>
        <v>207</v>
      </c>
      <c r="I63" s="137"/>
      <c r="J63" s="137"/>
      <c r="K63" s="137">
        <f>'将来負担比率（分子）の構造'!L$44</f>
        <v>164</v>
      </c>
      <c r="L63" s="137"/>
      <c r="M63" s="137"/>
      <c r="N63" s="137">
        <f>'将来負担比率（分子）の構造'!M$44</f>
        <v>122</v>
      </c>
      <c r="O63" s="137"/>
      <c r="P63" s="137"/>
    </row>
    <row r="64" spans="1:16" x14ac:dyDescent="0.15">
      <c r="A64" s="137" t="s">
        <v>27</v>
      </c>
      <c r="B64" s="137">
        <f>'将来負担比率（分子）の構造'!I$43</f>
        <v>1852</v>
      </c>
      <c r="C64" s="137"/>
      <c r="D64" s="137"/>
      <c r="E64" s="137">
        <f>'将来負担比率（分子）の構造'!J$43</f>
        <v>1726</v>
      </c>
      <c r="F64" s="137"/>
      <c r="G64" s="137"/>
      <c r="H64" s="137">
        <f>'将来負担比率（分子）の構造'!K$43</f>
        <v>1554</v>
      </c>
      <c r="I64" s="137"/>
      <c r="J64" s="137"/>
      <c r="K64" s="137">
        <f>'将来負担比率（分子）の構造'!L$43</f>
        <v>1418</v>
      </c>
      <c r="L64" s="137"/>
      <c r="M64" s="137"/>
      <c r="N64" s="137">
        <f>'将来負担比率（分子）の構造'!M$43</f>
        <v>1279</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4386</v>
      </c>
      <c r="C66" s="137"/>
      <c r="D66" s="137"/>
      <c r="E66" s="137">
        <f>'将来負担比率（分子）の構造'!J$41</f>
        <v>4397</v>
      </c>
      <c r="F66" s="137"/>
      <c r="G66" s="137"/>
      <c r="H66" s="137">
        <f>'将来負担比率（分子）の構造'!K$41</f>
        <v>4198</v>
      </c>
      <c r="I66" s="137"/>
      <c r="J66" s="137"/>
      <c r="K66" s="137">
        <f>'将来負担比率（分子）の構造'!L$41</f>
        <v>4117</v>
      </c>
      <c r="L66" s="137"/>
      <c r="M66" s="137"/>
      <c r="N66" s="137">
        <f>'将来負担比率（分子）の構造'!M$41</f>
        <v>4086</v>
      </c>
      <c r="O66" s="137"/>
      <c r="P66" s="137"/>
    </row>
    <row r="67" spans="1:16" x14ac:dyDescent="0.15">
      <c r="A67" s="137" t="s">
        <v>63</v>
      </c>
      <c r="B67" s="137" t="e">
        <f>NA()</f>
        <v>#N/A</v>
      </c>
      <c r="C67" s="137">
        <f>IF(ISNUMBER('将来負担比率（分子）の構造'!I$53), IF('将来負担比率（分子）の構造'!I$53 &lt; 0, 0, '将来負担比率（分子）の構造'!I$53), NA())</f>
        <v>1062</v>
      </c>
      <c r="D67" s="137" t="e">
        <f>NA()</f>
        <v>#N/A</v>
      </c>
      <c r="E67" s="137" t="e">
        <f>NA()</f>
        <v>#N/A</v>
      </c>
      <c r="F67" s="137">
        <f>IF(ISNUMBER('将来負担比率（分子）の構造'!J$53), IF('将来負担比率（分子）の構造'!J$53 &lt; 0, 0, '将来負担比率（分子）の構造'!J$53), NA())</f>
        <v>795</v>
      </c>
      <c r="G67" s="137" t="e">
        <f>NA()</f>
        <v>#N/A</v>
      </c>
      <c r="H67" s="137" t="e">
        <f>NA()</f>
        <v>#N/A</v>
      </c>
      <c r="I67" s="137">
        <f>IF(ISNUMBER('将来負担比率（分子）の構造'!K$53), IF('将来負担比率（分子）の構造'!K$53 &lt; 0, 0, '将来負担比率（分子）の構造'!K$53), NA())</f>
        <v>299</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CR13" sqref="CR13:CY13"/>
    </sheetView>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210</v>
      </c>
      <c r="C5" s="612"/>
      <c r="D5" s="612"/>
      <c r="E5" s="612"/>
      <c r="F5" s="612"/>
      <c r="G5" s="612"/>
      <c r="H5" s="612"/>
      <c r="I5" s="612"/>
      <c r="J5" s="612"/>
      <c r="K5" s="612"/>
      <c r="L5" s="612"/>
      <c r="M5" s="612"/>
      <c r="N5" s="612"/>
      <c r="O5" s="612"/>
      <c r="P5" s="612"/>
      <c r="Q5" s="613"/>
      <c r="R5" s="614">
        <v>216244</v>
      </c>
      <c r="S5" s="615"/>
      <c r="T5" s="615"/>
      <c r="U5" s="615"/>
      <c r="V5" s="615"/>
      <c r="W5" s="615"/>
      <c r="X5" s="615"/>
      <c r="Y5" s="616"/>
      <c r="Z5" s="617">
        <v>4.7</v>
      </c>
      <c r="AA5" s="617"/>
      <c r="AB5" s="617"/>
      <c r="AC5" s="617"/>
      <c r="AD5" s="618">
        <v>216244</v>
      </c>
      <c r="AE5" s="618"/>
      <c r="AF5" s="618"/>
      <c r="AG5" s="618"/>
      <c r="AH5" s="618"/>
      <c r="AI5" s="618"/>
      <c r="AJ5" s="618"/>
      <c r="AK5" s="618"/>
      <c r="AL5" s="619">
        <v>9.3000000000000007</v>
      </c>
      <c r="AM5" s="620"/>
      <c r="AN5" s="620"/>
      <c r="AO5" s="621"/>
      <c r="AP5" s="611" t="s">
        <v>211</v>
      </c>
      <c r="AQ5" s="612"/>
      <c r="AR5" s="612"/>
      <c r="AS5" s="612"/>
      <c r="AT5" s="612"/>
      <c r="AU5" s="612"/>
      <c r="AV5" s="612"/>
      <c r="AW5" s="612"/>
      <c r="AX5" s="612"/>
      <c r="AY5" s="612"/>
      <c r="AZ5" s="612"/>
      <c r="BA5" s="612"/>
      <c r="BB5" s="612"/>
      <c r="BC5" s="612"/>
      <c r="BD5" s="612"/>
      <c r="BE5" s="612"/>
      <c r="BF5" s="613"/>
      <c r="BG5" s="625">
        <v>208893</v>
      </c>
      <c r="BH5" s="626"/>
      <c r="BI5" s="626"/>
      <c r="BJ5" s="626"/>
      <c r="BK5" s="626"/>
      <c r="BL5" s="626"/>
      <c r="BM5" s="626"/>
      <c r="BN5" s="627"/>
      <c r="BO5" s="628">
        <v>96.6</v>
      </c>
      <c r="BP5" s="628"/>
      <c r="BQ5" s="628"/>
      <c r="BR5" s="628"/>
      <c r="BS5" s="629">
        <v>14998</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204</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x14ac:dyDescent="0.15">
      <c r="B6" s="622" t="s">
        <v>215</v>
      </c>
      <c r="C6" s="623"/>
      <c r="D6" s="623"/>
      <c r="E6" s="623"/>
      <c r="F6" s="623"/>
      <c r="G6" s="623"/>
      <c r="H6" s="623"/>
      <c r="I6" s="623"/>
      <c r="J6" s="623"/>
      <c r="K6" s="623"/>
      <c r="L6" s="623"/>
      <c r="M6" s="623"/>
      <c r="N6" s="623"/>
      <c r="O6" s="623"/>
      <c r="P6" s="623"/>
      <c r="Q6" s="624"/>
      <c r="R6" s="625">
        <v>19838</v>
      </c>
      <c r="S6" s="626"/>
      <c r="T6" s="626"/>
      <c r="U6" s="626"/>
      <c r="V6" s="626"/>
      <c r="W6" s="626"/>
      <c r="X6" s="626"/>
      <c r="Y6" s="627"/>
      <c r="Z6" s="628">
        <v>0.4</v>
      </c>
      <c r="AA6" s="628"/>
      <c r="AB6" s="628"/>
      <c r="AC6" s="628"/>
      <c r="AD6" s="629">
        <v>19838</v>
      </c>
      <c r="AE6" s="629"/>
      <c r="AF6" s="629"/>
      <c r="AG6" s="629"/>
      <c r="AH6" s="629"/>
      <c r="AI6" s="629"/>
      <c r="AJ6" s="629"/>
      <c r="AK6" s="629"/>
      <c r="AL6" s="630">
        <v>0.9</v>
      </c>
      <c r="AM6" s="631"/>
      <c r="AN6" s="631"/>
      <c r="AO6" s="632"/>
      <c r="AP6" s="622" t="s">
        <v>216</v>
      </c>
      <c r="AQ6" s="623"/>
      <c r="AR6" s="623"/>
      <c r="AS6" s="623"/>
      <c r="AT6" s="623"/>
      <c r="AU6" s="623"/>
      <c r="AV6" s="623"/>
      <c r="AW6" s="623"/>
      <c r="AX6" s="623"/>
      <c r="AY6" s="623"/>
      <c r="AZ6" s="623"/>
      <c r="BA6" s="623"/>
      <c r="BB6" s="623"/>
      <c r="BC6" s="623"/>
      <c r="BD6" s="623"/>
      <c r="BE6" s="623"/>
      <c r="BF6" s="624"/>
      <c r="BG6" s="625">
        <v>208893</v>
      </c>
      <c r="BH6" s="626"/>
      <c r="BI6" s="626"/>
      <c r="BJ6" s="626"/>
      <c r="BK6" s="626"/>
      <c r="BL6" s="626"/>
      <c r="BM6" s="626"/>
      <c r="BN6" s="627"/>
      <c r="BO6" s="628">
        <v>96.6</v>
      </c>
      <c r="BP6" s="628"/>
      <c r="BQ6" s="628"/>
      <c r="BR6" s="628"/>
      <c r="BS6" s="629">
        <v>14998</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55964</v>
      </c>
      <c r="CS6" s="626"/>
      <c r="CT6" s="626"/>
      <c r="CU6" s="626"/>
      <c r="CV6" s="626"/>
      <c r="CW6" s="626"/>
      <c r="CX6" s="626"/>
      <c r="CY6" s="627"/>
      <c r="CZ6" s="628">
        <v>1.2</v>
      </c>
      <c r="DA6" s="628"/>
      <c r="DB6" s="628"/>
      <c r="DC6" s="628"/>
      <c r="DD6" s="634" t="s">
        <v>218</v>
      </c>
      <c r="DE6" s="626"/>
      <c r="DF6" s="626"/>
      <c r="DG6" s="626"/>
      <c r="DH6" s="626"/>
      <c r="DI6" s="626"/>
      <c r="DJ6" s="626"/>
      <c r="DK6" s="626"/>
      <c r="DL6" s="626"/>
      <c r="DM6" s="626"/>
      <c r="DN6" s="626"/>
      <c r="DO6" s="626"/>
      <c r="DP6" s="627"/>
      <c r="DQ6" s="634">
        <v>55964</v>
      </c>
      <c r="DR6" s="626"/>
      <c r="DS6" s="626"/>
      <c r="DT6" s="626"/>
      <c r="DU6" s="626"/>
      <c r="DV6" s="626"/>
      <c r="DW6" s="626"/>
      <c r="DX6" s="626"/>
      <c r="DY6" s="626"/>
      <c r="DZ6" s="626"/>
      <c r="EA6" s="626"/>
      <c r="EB6" s="626"/>
      <c r="EC6" s="635"/>
    </row>
    <row r="7" spans="2:143" ht="11.25" customHeight="1" x14ac:dyDescent="0.15">
      <c r="B7" s="622" t="s">
        <v>219</v>
      </c>
      <c r="C7" s="623"/>
      <c r="D7" s="623"/>
      <c r="E7" s="623"/>
      <c r="F7" s="623"/>
      <c r="G7" s="623"/>
      <c r="H7" s="623"/>
      <c r="I7" s="623"/>
      <c r="J7" s="623"/>
      <c r="K7" s="623"/>
      <c r="L7" s="623"/>
      <c r="M7" s="623"/>
      <c r="N7" s="623"/>
      <c r="O7" s="623"/>
      <c r="P7" s="623"/>
      <c r="Q7" s="624"/>
      <c r="R7" s="625">
        <v>256</v>
      </c>
      <c r="S7" s="626"/>
      <c r="T7" s="626"/>
      <c r="U7" s="626"/>
      <c r="V7" s="626"/>
      <c r="W7" s="626"/>
      <c r="X7" s="626"/>
      <c r="Y7" s="627"/>
      <c r="Z7" s="628">
        <v>0</v>
      </c>
      <c r="AA7" s="628"/>
      <c r="AB7" s="628"/>
      <c r="AC7" s="628"/>
      <c r="AD7" s="629">
        <v>256</v>
      </c>
      <c r="AE7" s="629"/>
      <c r="AF7" s="629"/>
      <c r="AG7" s="629"/>
      <c r="AH7" s="629"/>
      <c r="AI7" s="629"/>
      <c r="AJ7" s="629"/>
      <c r="AK7" s="629"/>
      <c r="AL7" s="630">
        <v>0</v>
      </c>
      <c r="AM7" s="631"/>
      <c r="AN7" s="631"/>
      <c r="AO7" s="632"/>
      <c r="AP7" s="622" t="s">
        <v>220</v>
      </c>
      <c r="AQ7" s="623"/>
      <c r="AR7" s="623"/>
      <c r="AS7" s="623"/>
      <c r="AT7" s="623"/>
      <c r="AU7" s="623"/>
      <c r="AV7" s="623"/>
      <c r="AW7" s="623"/>
      <c r="AX7" s="623"/>
      <c r="AY7" s="623"/>
      <c r="AZ7" s="623"/>
      <c r="BA7" s="623"/>
      <c r="BB7" s="623"/>
      <c r="BC7" s="623"/>
      <c r="BD7" s="623"/>
      <c r="BE7" s="623"/>
      <c r="BF7" s="624"/>
      <c r="BG7" s="625">
        <v>114093</v>
      </c>
      <c r="BH7" s="626"/>
      <c r="BI7" s="626"/>
      <c r="BJ7" s="626"/>
      <c r="BK7" s="626"/>
      <c r="BL7" s="626"/>
      <c r="BM7" s="626"/>
      <c r="BN7" s="627"/>
      <c r="BO7" s="628">
        <v>52.8</v>
      </c>
      <c r="BP7" s="628"/>
      <c r="BQ7" s="628"/>
      <c r="BR7" s="628"/>
      <c r="BS7" s="629">
        <v>3673</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763475</v>
      </c>
      <c r="CS7" s="626"/>
      <c r="CT7" s="626"/>
      <c r="CU7" s="626"/>
      <c r="CV7" s="626"/>
      <c r="CW7" s="626"/>
      <c r="CX7" s="626"/>
      <c r="CY7" s="627"/>
      <c r="CZ7" s="628">
        <v>16.899999999999999</v>
      </c>
      <c r="DA7" s="628"/>
      <c r="DB7" s="628"/>
      <c r="DC7" s="628"/>
      <c r="DD7" s="634">
        <v>14143</v>
      </c>
      <c r="DE7" s="626"/>
      <c r="DF7" s="626"/>
      <c r="DG7" s="626"/>
      <c r="DH7" s="626"/>
      <c r="DI7" s="626"/>
      <c r="DJ7" s="626"/>
      <c r="DK7" s="626"/>
      <c r="DL7" s="626"/>
      <c r="DM7" s="626"/>
      <c r="DN7" s="626"/>
      <c r="DO7" s="626"/>
      <c r="DP7" s="627"/>
      <c r="DQ7" s="634">
        <v>609487</v>
      </c>
      <c r="DR7" s="626"/>
      <c r="DS7" s="626"/>
      <c r="DT7" s="626"/>
      <c r="DU7" s="626"/>
      <c r="DV7" s="626"/>
      <c r="DW7" s="626"/>
      <c r="DX7" s="626"/>
      <c r="DY7" s="626"/>
      <c r="DZ7" s="626"/>
      <c r="EA7" s="626"/>
      <c r="EB7" s="626"/>
      <c r="EC7" s="635"/>
    </row>
    <row r="8" spans="2:143" ht="11.25" customHeight="1" x14ac:dyDescent="0.15">
      <c r="B8" s="622" t="s">
        <v>222</v>
      </c>
      <c r="C8" s="623"/>
      <c r="D8" s="623"/>
      <c r="E8" s="623"/>
      <c r="F8" s="623"/>
      <c r="G8" s="623"/>
      <c r="H8" s="623"/>
      <c r="I8" s="623"/>
      <c r="J8" s="623"/>
      <c r="K8" s="623"/>
      <c r="L8" s="623"/>
      <c r="M8" s="623"/>
      <c r="N8" s="623"/>
      <c r="O8" s="623"/>
      <c r="P8" s="623"/>
      <c r="Q8" s="624"/>
      <c r="R8" s="625">
        <v>473</v>
      </c>
      <c r="S8" s="626"/>
      <c r="T8" s="626"/>
      <c r="U8" s="626"/>
      <c r="V8" s="626"/>
      <c r="W8" s="626"/>
      <c r="X8" s="626"/>
      <c r="Y8" s="627"/>
      <c r="Z8" s="628">
        <v>0</v>
      </c>
      <c r="AA8" s="628"/>
      <c r="AB8" s="628"/>
      <c r="AC8" s="628"/>
      <c r="AD8" s="629">
        <v>473</v>
      </c>
      <c r="AE8" s="629"/>
      <c r="AF8" s="629"/>
      <c r="AG8" s="629"/>
      <c r="AH8" s="629"/>
      <c r="AI8" s="629"/>
      <c r="AJ8" s="629"/>
      <c r="AK8" s="629"/>
      <c r="AL8" s="630">
        <v>0</v>
      </c>
      <c r="AM8" s="631"/>
      <c r="AN8" s="631"/>
      <c r="AO8" s="632"/>
      <c r="AP8" s="622" t="s">
        <v>223</v>
      </c>
      <c r="AQ8" s="623"/>
      <c r="AR8" s="623"/>
      <c r="AS8" s="623"/>
      <c r="AT8" s="623"/>
      <c r="AU8" s="623"/>
      <c r="AV8" s="623"/>
      <c r="AW8" s="623"/>
      <c r="AX8" s="623"/>
      <c r="AY8" s="623"/>
      <c r="AZ8" s="623"/>
      <c r="BA8" s="623"/>
      <c r="BB8" s="623"/>
      <c r="BC8" s="623"/>
      <c r="BD8" s="623"/>
      <c r="BE8" s="623"/>
      <c r="BF8" s="624"/>
      <c r="BG8" s="625">
        <v>5153</v>
      </c>
      <c r="BH8" s="626"/>
      <c r="BI8" s="626"/>
      <c r="BJ8" s="626"/>
      <c r="BK8" s="626"/>
      <c r="BL8" s="626"/>
      <c r="BM8" s="626"/>
      <c r="BN8" s="627"/>
      <c r="BO8" s="628">
        <v>2.4</v>
      </c>
      <c r="BP8" s="628"/>
      <c r="BQ8" s="628"/>
      <c r="BR8" s="628"/>
      <c r="BS8" s="634" t="s">
        <v>112</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1302048</v>
      </c>
      <c r="CS8" s="626"/>
      <c r="CT8" s="626"/>
      <c r="CU8" s="626"/>
      <c r="CV8" s="626"/>
      <c r="CW8" s="626"/>
      <c r="CX8" s="626"/>
      <c r="CY8" s="627"/>
      <c r="CZ8" s="628">
        <v>28.9</v>
      </c>
      <c r="DA8" s="628"/>
      <c r="DB8" s="628"/>
      <c r="DC8" s="628"/>
      <c r="DD8" s="634">
        <v>25794</v>
      </c>
      <c r="DE8" s="626"/>
      <c r="DF8" s="626"/>
      <c r="DG8" s="626"/>
      <c r="DH8" s="626"/>
      <c r="DI8" s="626"/>
      <c r="DJ8" s="626"/>
      <c r="DK8" s="626"/>
      <c r="DL8" s="626"/>
      <c r="DM8" s="626"/>
      <c r="DN8" s="626"/>
      <c r="DO8" s="626"/>
      <c r="DP8" s="627"/>
      <c r="DQ8" s="634">
        <v>704826</v>
      </c>
      <c r="DR8" s="626"/>
      <c r="DS8" s="626"/>
      <c r="DT8" s="626"/>
      <c r="DU8" s="626"/>
      <c r="DV8" s="626"/>
      <c r="DW8" s="626"/>
      <c r="DX8" s="626"/>
      <c r="DY8" s="626"/>
      <c r="DZ8" s="626"/>
      <c r="EA8" s="626"/>
      <c r="EB8" s="626"/>
      <c r="EC8" s="635"/>
    </row>
    <row r="9" spans="2:143" ht="11.25" customHeight="1" x14ac:dyDescent="0.15">
      <c r="B9" s="622" t="s">
        <v>225</v>
      </c>
      <c r="C9" s="623"/>
      <c r="D9" s="623"/>
      <c r="E9" s="623"/>
      <c r="F9" s="623"/>
      <c r="G9" s="623"/>
      <c r="H9" s="623"/>
      <c r="I9" s="623"/>
      <c r="J9" s="623"/>
      <c r="K9" s="623"/>
      <c r="L9" s="623"/>
      <c r="M9" s="623"/>
      <c r="N9" s="623"/>
      <c r="O9" s="623"/>
      <c r="P9" s="623"/>
      <c r="Q9" s="624"/>
      <c r="R9" s="625">
        <v>283</v>
      </c>
      <c r="S9" s="626"/>
      <c r="T9" s="626"/>
      <c r="U9" s="626"/>
      <c r="V9" s="626"/>
      <c r="W9" s="626"/>
      <c r="X9" s="626"/>
      <c r="Y9" s="627"/>
      <c r="Z9" s="628">
        <v>0</v>
      </c>
      <c r="AA9" s="628"/>
      <c r="AB9" s="628"/>
      <c r="AC9" s="628"/>
      <c r="AD9" s="629">
        <v>283</v>
      </c>
      <c r="AE9" s="629"/>
      <c r="AF9" s="629"/>
      <c r="AG9" s="629"/>
      <c r="AH9" s="629"/>
      <c r="AI9" s="629"/>
      <c r="AJ9" s="629"/>
      <c r="AK9" s="629"/>
      <c r="AL9" s="630">
        <v>0</v>
      </c>
      <c r="AM9" s="631"/>
      <c r="AN9" s="631"/>
      <c r="AO9" s="632"/>
      <c r="AP9" s="622" t="s">
        <v>226</v>
      </c>
      <c r="AQ9" s="623"/>
      <c r="AR9" s="623"/>
      <c r="AS9" s="623"/>
      <c r="AT9" s="623"/>
      <c r="AU9" s="623"/>
      <c r="AV9" s="623"/>
      <c r="AW9" s="623"/>
      <c r="AX9" s="623"/>
      <c r="AY9" s="623"/>
      <c r="AZ9" s="623"/>
      <c r="BA9" s="623"/>
      <c r="BB9" s="623"/>
      <c r="BC9" s="623"/>
      <c r="BD9" s="623"/>
      <c r="BE9" s="623"/>
      <c r="BF9" s="624"/>
      <c r="BG9" s="625">
        <v>89126</v>
      </c>
      <c r="BH9" s="626"/>
      <c r="BI9" s="626"/>
      <c r="BJ9" s="626"/>
      <c r="BK9" s="626"/>
      <c r="BL9" s="626"/>
      <c r="BM9" s="626"/>
      <c r="BN9" s="627"/>
      <c r="BO9" s="628">
        <v>41.2</v>
      </c>
      <c r="BP9" s="628"/>
      <c r="BQ9" s="628"/>
      <c r="BR9" s="628"/>
      <c r="BS9" s="634" t="s">
        <v>112</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483663</v>
      </c>
      <c r="CS9" s="626"/>
      <c r="CT9" s="626"/>
      <c r="CU9" s="626"/>
      <c r="CV9" s="626"/>
      <c r="CW9" s="626"/>
      <c r="CX9" s="626"/>
      <c r="CY9" s="627"/>
      <c r="CZ9" s="628">
        <v>10.7</v>
      </c>
      <c r="DA9" s="628"/>
      <c r="DB9" s="628"/>
      <c r="DC9" s="628"/>
      <c r="DD9" s="634">
        <v>3886</v>
      </c>
      <c r="DE9" s="626"/>
      <c r="DF9" s="626"/>
      <c r="DG9" s="626"/>
      <c r="DH9" s="626"/>
      <c r="DI9" s="626"/>
      <c r="DJ9" s="626"/>
      <c r="DK9" s="626"/>
      <c r="DL9" s="626"/>
      <c r="DM9" s="626"/>
      <c r="DN9" s="626"/>
      <c r="DO9" s="626"/>
      <c r="DP9" s="627"/>
      <c r="DQ9" s="634">
        <v>414074</v>
      </c>
      <c r="DR9" s="626"/>
      <c r="DS9" s="626"/>
      <c r="DT9" s="626"/>
      <c r="DU9" s="626"/>
      <c r="DV9" s="626"/>
      <c r="DW9" s="626"/>
      <c r="DX9" s="626"/>
      <c r="DY9" s="626"/>
      <c r="DZ9" s="626"/>
      <c r="EA9" s="626"/>
      <c r="EB9" s="626"/>
      <c r="EC9" s="635"/>
    </row>
    <row r="10" spans="2:143" ht="11.25" customHeight="1" x14ac:dyDescent="0.15">
      <c r="B10" s="622" t="s">
        <v>228</v>
      </c>
      <c r="C10" s="623"/>
      <c r="D10" s="623"/>
      <c r="E10" s="623"/>
      <c r="F10" s="623"/>
      <c r="G10" s="623"/>
      <c r="H10" s="623"/>
      <c r="I10" s="623"/>
      <c r="J10" s="623"/>
      <c r="K10" s="623"/>
      <c r="L10" s="623"/>
      <c r="M10" s="623"/>
      <c r="N10" s="623"/>
      <c r="O10" s="623"/>
      <c r="P10" s="623"/>
      <c r="Q10" s="624"/>
      <c r="R10" s="625">
        <v>67194</v>
      </c>
      <c r="S10" s="626"/>
      <c r="T10" s="626"/>
      <c r="U10" s="626"/>
      <c r="V10" s="626"/>
      <c r="W10" s="626"/>
      <c r="X10" s="626"/>
      <c r="Y10" s="627"/>
      <c r="Z10" s="628">
        <v>1.4</v>
      </c>
      <c r="AA10" s="628"/>
      <c r="AB10" s="628"/>
      <c r="AC10" s="628"/>
      <c r="AD10" s="629">
        <v>67194</v>
      </c>
      <c r="AE10" s="629"/>
      <c r="AF10" s="629"/>
      <c r="AG10" s="629"/>
      <c r="AH10" s="629"/>
      <c r="AI10" s="629"/>
      <c r="AJ10" s="629"/>
      <c r="AK10" s="629"/>
      <c r="AL10" s="630">
        <v>2.9</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8081</v>
      </c>
      <c r="BH10" s="626"/>
      <c r="BI10" s="626"/>
      <c r="BJ10" s="626"/>
      <c r="BK10" s="626"/>
      <c r="BL10" s="626"/>
      <c r="BM10" s="626"/>
      <c r="BN10" s="627"/>
      <c r="BO10" s="628">
        <v>3.7</v>
      </c>
      <c r="BP10" s="628"/>
      <c r="BQ10" s="628"/>
      <c r="BR10" s="628"/>
      <c r="BS10" s="634">
        <v>1347</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v>6130</v>
      </c>
      <c r="CS10" s="626"/>
      <c r="CT10" s="626"/>
      <c r="CU10" s="626"/>
      <c r="CV10" s="626"/>
      <c r="CW10" s="626"/>
      <c r="CX10" s="626"/>
      <c r="CY10" s="627"/>
      <c r="CZ10" s="628">
        <v>0.1</v>
      </c>
      <c r="DA10" s="628"/>
      <c r="DB10" s="628"/>
      <c r="DC10" s="628"/>
      <c r="DD10" s="634" t="s">
        <v>112</v>
      </c>
      <c r="DE10" s="626"/>
      <c r="DF10" s="626"/>
      <c r="DG10" s="626"/>
      <c r="DH10" s="626"/>
      <c r="DI10" s="626"/>
      <c r="DJ10" s="626"/>
      <c r="DK10" s="626"/>
      <c r="DL10" s="626"/>
      <c r="DM10" s="626"/>
      <c r="DN10" s="626"/>
      <c r="DO10" s="626"/>
      <c r="DP10" s="627"/>
      <c r="DQ10" s="634">
        <v>6121</v>
      </c>
      <c r="DR10" s="626"/>
      <c r="DS10" s="626"/>
      <c r="DT10" s="626"/>
      <c r="DU10" s="626"/>
      <c r="DV10" s="626"/>
      <c r="DW10" s="626"/>
      <c r="DX10" s="626"/>
      <c r="DY10" s="626"/>
      <c r="DZ10" s="626"/>
      <c r="EA10" s="626"/>
      <c r="EB10" s="626"/>
      <c r="EC10" s="635"/>
    </row>
    <row r="11" spans="2:143" ht="11.25" customHeight="1" x14ac:dyDescent="0.15">
      <c r="B11" s="622" t="s">
        <v>231</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11733</v>
      </c>
      <c r="BH11" s="626"/>
      <c r="BI11" s="626"/>
      <c r="BJ11" s="626"/>
      <c r="BK11" s="626"/>
      <c r="BL11" s="626"/>
      <c r="BM11" s="626"/>
      <c r="BN11" s="627"/>
      <c r="BO11" s="628">
        <v>5.4</v>
      </c>
      <c r="BP11" s="628"/>
      <c r="BQ11" s="628"/>
      <c r="BR11" s="628"/>
      <c r="BS11" s="634">
        <v>2326</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100919</v>
      </c>
      <c r="CS11" s="626"/>
      <c r="CT11" s="626"/>
      <c r="CU11" s="626"/>
      <c r="CV11" s="626"/>
      <c r="CW11" s="626"/>
      <c r="CX11" s="626"/>
      <c r="CY11" s="627"/>
      <c r="CZ11" s="628">
        <v>2.2000000000000002</v>
      </c>
      <c r="DA11" s="628"/>
      <c r="DB11" s="628"/>
      <c r="DC11" s="628"/>
      <c r="DD11" s="634">
        <v>86767</v>
      </c>
      <c r="DE11" s="626"/>
      <c r="DF11" s="626"/>
      <c r="DG11" s="626"/>
      <c r="DH11" s="626"/>
      <c r="DI11" s="626"/>
      <c r="DJ11" s="626"/>
      <c r="DK11" s="626"/>
      <c r="DL11" s="626"/>
      <c r="DM11" s="626"/>
      <c r="DN11" s="626"/>
      <c r="DO11" s="626"/>
      <c r="DP11" s="627"/>
      <c r="DQ11" s="634">
        <v>33101</v>
      </c>
      <c r="DR11" s="626"/>
      <c r="DS11" s="626"/>
      <c r="DT11" s="626"/>
      <c r="DU11" s="626"/>
      <c r="DV11" s="626"/>
      <c r="DW11" s="626"/>
      <c r="DX11" s="626"/>
      <c r="DY11" s="626"/>
      <c r="DZ11" s="626"/>
      <c r="EA11" s="626"/>
      <c r="EB11" s="626"/>
      <c r="EC11" s="635"/>
    </row>
    <row r="12" spans="2:143" ht="11.25" customHeight="1" x14ac:dyDescent="0.15">
      <c r="B12" s="622" t="s">
        <v>234</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62673</v>
      </c>
      <c r="BH12" s="626"/>
      <c r="BI12" s="626"/>
      <c r="BJ12" s="626"/>
      <c r="BK12" s="626"/>
      <c r="BL12" s="626"/>
      <c r="BM12" s="626"/>
      <c r="BN12" s="627"/>
      <c r="BO12" s="628">
        <v>29</v>
      </c>
      <c r="BP12" s="628"/>
      <c r="BQ12" s="628"/>
      <c r="BR12" s="628"/>
      <c r="BS12" s="634">
        <v>10946</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147418</v>
      </c>
      <c r="CS12" s="626"/>
      <c r="CT12" s="626"/>
      <c r="CU12" s="626"/>
      <c r="CV12" s="626"/>
      <c r="CW12" s="626"/>
      <c r="CX12" s="626"/>
      <c r="CY12" s="627"/>
      <c r="CZ12" s="628">
        <v>3.3</v>
      </c>
      <c r="DA12" s="628"/>
      <c r="DB12" s="628"/>
      <c r="DC12" s="628"/>
      <c r="DD12" s="634">
        <v>9833</v>
      </c>
      <c r="DE12" s="626"/>
      <c r="DF12" s="626"/>
      <c r="DG12" s="626"/>
      <c r="DH12" s="626"/>
      <c r="DI12" s="626"/>
      <c r="DJ12" s="626"/>
      <c r="DK12" s="626"/>
      <c r="DL12" s="626"/>
      <c r="DM12" s="626"/>
      <c r="DN12" s="626"/>
      <c r="DO12" s="626"/>
      <c r="DP12" s="627"/>
      <c r="DQ12" s="634">
        <v>114629</v>
      </c>
      <c r="DR12" s="626"/>
      <c r="DS12" s="626"/>
      <c r="DT12" s="626"/>
      <c r="DU12" s="626"/>
      <c r="DV12" s="626"/>
      <c r="DW12" s="626"/>
      <c r="DX12" s="626"/>
      <c r="DY12" s="626"/>
      <c r="DZ12" s="626"/>
      <c r="EA12" s="626"/>
      <c r="EB12" s="626"/>
      <c r="EC12" s="635"/>
    </row>
    <row r="13" spans="2:143" ht="11.25" customHeight="1" x14ac:dyDescent="0.15">
      <c r="B13" s="622" t="s">
        <v>237</v>
      </c>
      <c r="C13" s="623"/>
      <c r="D13" s="623"/>
      <c r="E13" s="623"/>
      <c r="F13" s="623"/>
      <c r="G13" s="623"/>
      <c r="H13" s="623"/>
      <c r="I13" s="623"/>
      <c r="J13" s="623"/>
      <c r="K13" s="623"/>
      <c r="L13" s="623"/>
      <c r="M13" s="623"/>
      <c r="N13" s="623"/>
      <c r="O13" s="623"/>
      <c r="P13" s="623"/>
      <c r="Q13" s="624"/>
      <c r="R13" s="625">
        <v>3388</v>
      </c>
      <c r="S13" s="626"/>
      <c r="T13" s="626"/>
      <c r="U13" s="626"/>
      <c r="V13" s="626"/>
      <c r="W13" s="626"/>
      <c r="X13" s="626"/>
      <c r="Y13" s="627"/>
      <c r="Z13" s="628">
        <v>0.1</v>
      </c>
      <c r="AA13" s="628"/>
      <c r="AB13" s="628"/>
      <c r="AC13" s="628"/>
      <c r="AD13" s="629">
        <v>3388</v>
      </c>
      <c r="AE13" s="629"/>
      <c r="AF13" s="629"/>
      <c r="AG13" s="629"/>
      <c r="AH13" s="629"/>
      <c r="AI13" s="629"/>
      <c r="AJ13" s="629"/>
      <c r="AK13" s="629"/>
      <c r="AL13" s="630">
        <v>0.1</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62589</v>
      </c>
      <c r="BH13" s="626"/>
      <c r="BI13" s="626"/>
      <c r="BJ13" s="626"/>
      <c r="BK13" s="626"/>
      <c r="BL13" s="626"/>
      <c r="BM13" s="626"/>
      <c r="BN13" s="627"/>
      <c r="BO13" s="628">
        <v>28.9</v>
      </c>
      <c r="BP13" s="628"/>
      <c r="BQ13" s="628"/>
      <c r="BR13" s="628"/>
      <c r="BS13" s="634">
        <v>10946</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688266</v>
      </c>
      <c r="CS13" s="626"/>
      <c r="CT13" s="626"/>
      <c r="CU13" s="626"/>
      <c r="CV13" s="626"/>
      <c r="CW13" s="626"/>
      <c r="CX13" s="626"/>
      <c r="CY13" s="627"/>
      <c r="CZ13" s="628">
        <v>15.3</v>
      </c>
      <c r="DA13" s="628"/>
      <c r="DB13" s="628"/>
      <c r="DC13" s="628"/>
      <c r="DD13" s="634">
        <v>307954</v>
      </c>
      <c r="DE13" s="626"/>
      <c r="DF13" s="626"/>
      <c r="DG13" s="626"/>
      <c r="DH13" s="626"/>
      <c r="DI13" s="626"/>
      <c r="DJ13" s="626"/>
      <c r="DK13" s="626"/>
      <c r="DL13" s="626"/>
      <c r="DM13" s="626"/>
      <c r="DN13" s="626"/>
      <c r="DO13" s="626"/>
      <c r="DP13" s="627"/>
      <c r="DQ13" s="634">
        <v>412641</v>
      </c>
      <c r="DR13" s="626"/>
      <c r="DS13" s="626"/>
      <c r="DT13" s="626"/>
      <c r="DU13" s="626"/>
      <c r="DV13" s="626"/>
      <c r="DW13" s="626"/>
      <c r="DX13" s="626"/>
      <c r="DY13" s="626"/>
      <c r="DZ13" s="626"/>
      <c r="EA13" s="626"/>
      <c r="EB13" s="626"/>
      <c r="EC13" s="635"/>
    </row>
    <row r="14" spans="2:143" ht="11.25" customHeight="1" x14ac:dyDescent="0.15">
      <c r="B14" s="622" t="s">
        <v>240</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6545</v>
      </c>
      <c r="BH14" s="626"/>
      <c r="BI14" s="626"/>
      <c r="BJ14" s="626"/>
      <c r="BK14" s="626"/>
      <c r="BL14" s="626"/>
      <c r="BM14" s="626"/>
      <c r="BN14" s="627"/>
      <c r="BO14" s="628">
        <v>3</v>
      </c>
      <c r="BP14" s="628"/>
      <c r="BQ14" s="628"/>
      <c r="BR14" s="628"/>
      <c r="BS14" s="634" t="s">
        <v>112</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199325</v>
      </c>
      <c r="CS14" s="626"/>
      <c r="CT14" s="626"/>
      <c r="CU14" s="626"/>
      <c r="CV14" s="626"/>
      <c r="CW14" s="626"/>
      <c r="CX14" s="626"/>
      <c r="CY14" s="627"/>
      <c r="CZ14" s="628">
        <v>4.4000000000000004</v>
      </c>
      <c r="DA14" s="628"/>
      <c r="DB14" s="628"/>
      <c r="DC14" s="628"/>
      <c r="DD14" s="634" t="s">
        <v>112</v>
      </c>
      <c r="DE14" s="626"/>
      <c r="DF14" s="626"/>
      <c r="DG14" s="626"/>
      <c r="DH14" s="626"/>
      <c r="DI14" s="626"/>
      <c r="DJ14" s="626"/>
      <c r="DK14" s="626"/>
      <c r="DL14" s="626"/>
      <c r="DM14" s="626"/>
      <c r="DN14" s="626"/>
      <c r="DO14" s="626"/>
      <c r="DP14" s="627"/>
      <c r="DQ14" s="634">
        <v>190681</v>
      </c>
      <c r="DR14" s="626"/>
      <c r="DS14" s="626"/>
      <c r="DT14" s="626"/>
      <c r="DU14" s="626"/>
      <c r="DV14" s="626"/>
      <c r="DW14" s="626"/>
      <c r="DX14" s="626"/>
      <c r="DY14" s="626"/>
      <c r="DZ14" s="626"/>
      <c r="EA14" s="626"/>
      <c r="EB14" s="626"/>
      <c r="EC14" s="635"/>
    </row>
    <row r="15" spans="2:143" ht="11.25" customHeight="1" x14ac:dyDescent="0.15">
      <c r="B15" s="622" t="s">
        <v>243</v>
      </c>
      <c r="C15" s="623"/>
      <c r="D15" s="623"/>
      <c r="E15" s="623"/>
      <c r="F15" s="623"/>
      <c r="G15" s="623"/>
      <c r="H15" s="623"/>
      <c r="I15" s="623"/>
      <c r="J15" s="623"/>
      <c r="K15" s="623"/>
      <c r="L15" s="623"/>
      <c r="M15" s="623"/>
      <c r="N15" s="623"/>
      <c r="O15" s="623"/>
      <c r="P15" s="623"/>
      <c r="Q15" s="624"/>
      <c r="R15" s="625">
        <v>157</v>
      </c>
      <c r="S15" s="626"/>
      <c r="T15" s="626"/>
      <c r="U15" s="626"/>
      <c r="V15" s="626"/>
      <c r="W15" s="626"/>
      <c r="X15" s="626"/>
      <c r="Y15" s="627"/>
      <c r="Z15" s="628">
        <v>0</v>
      </c>
      <c r="AA15" s="628"/>
      <c r="AB15" s="628"/>
      <c r="AC15" s="628"/>
      <c r="AD15" s="629">
        <v>157</v>
      </c>
      <c r="AE15" s="629"/>
      <c r="AF15" s="629"/>
      <c r="AG15" s="629"/>
      <c r="AH15" s="629"/>
      <c r="AI15" s="629"/>
      <c r="AJ15" s="629"/>
      <c r="AK15" s="629"/>
      <c r="AL15" s="630">
        <v>0</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22666</v>
      </c>
      <c r="BH15" s="626"/>
      <c r="BI15" s="626"/>
      <c r="BJ15" s="626"/>
      <c r="BK15" s="626"/>
      <c r="BL15" s="626"/>
      <c r="BM15" s="626"/>
      <c r="BN15" s="627"/>
      <c r="BO15" s="628">
        <v>10.5</v>
      </c>
      <c r="BP15" s="628"/>
      <c r="BQ15" s="628"/>
      <c r="BR15" s="628"/>
      <c r="BS15" s="634" t="s">
        <v>112</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261043</v>
      </c>
      <c r="CS15" s="626"/>
      <c r="CT15" s="626"/>
      <c r="CU15" s="626"/>
      <c r="CV15" s="626"/>
      <c r="CW15" s="626"/>
      <c r="CX15" s="626"/>
      <c r="CY15" s="627"/>
      <c r="CZ15" s="628">
        <v>5.8</v>
      </c>
      <c r="DA15" s="628"/>
      <c r="DB15" s="628"/>
      <c r="DC15" s="628"/>
      <c r="DD15" s="634">
        <v>19133</v>
      </c>
      <c r="DE15" s="626"/>
      <c r="DF15" s="626"/>
      <c r="DG15" s="626"/>
      <c r="DH15" s="626"/>
      <c r="DI15" s="626"/>
      <c r="DJ15" s="626"/>
      <c r="DK15" s="626"/>
      <c r="DL15" s="626"/>
      <c r="DM15" s="626"/>
      <c r="DN15" s="626"/>
      <c r="DO15" s="626"/>
      <c r="DP15" s="627"/>
      <c r="DQ15" s="634">
        <v>240689</v>
      </c>
      <c r="DR15" s="626"/>
      <c r="DS15" s="626"/>
      <c r="DT15" s="626"/>
      <c r="DU15" s="626"/>
      <c r="DV15" s="626"/>
      <c r="DW15" s="626"/>
      <c r="DX15" s="626"/>
      <c r="DY15" s="626"/>
      <c r="DZ15" s="626"/>
      <c r="EA15" s="626"/>
      <c r="EB15" s="626"/>
      <c r="EC15" s="635"/>
    </row>
    <row r="16" spans="2:143" ht="11.25" customHeight="1" x14ac:dyDescent="0.15">
      <c r="B16" s="622" t="s">
        <v>246</v>
      </c>
      <c r="C16" s="623"/>
      <c r="D16" s="623"/>
      <c r="E16" s="623"/>
      <c r="F16" s="623"/>
      <c r="G16" s="623"/>
      <c r="H16" s="623"/>
      <c r="I16" s="623"/>
      <c r="J16" s="623"/>
      <c r="K16" s="623"/>
      <c r="L16" s="623"/>
      <c r="M16" s="623"/>
      <c r="N16" s="623"/>
      <c r="O16" s="623"/>
      <c r="P16" s="623"/>
      <c r="Q16" s="624"/>
      <c r="R16" s="625">
        <v>2676053</v>
      </c>
      <c r="S16" s="626"/>
      <c r="T16" s="626"/>
      <c r="U16" s="626"/>
      <c r="V16" s="626"/>
      <c r="W16" s="626"/>
      <c r="X16" s="626"/>
      <c r="Y16" s="627"/>
      <c r="Z16" s="628">
        <v>57.7</v>
      </c>
      <c r="AA16" s="628"/>
      <c r="AB16" s="628"/>
      <c r="AC16" s="628"/>
      <c r="AD16" s="629">
        <v>1997776</v>
      </c>
      <c r="AE16" s="629"/>
      <c r="AF16" s="629"/>
      <c r="AG16" s="629"/>
      <c r="AH16" s="629"/>
      <c r="AI16" s="629"/>
      <c r="AJ16" s="629"/>
      <c r="AK16" s="629"/>
      <c r="AL16" s="630">
        <v>86.1</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v>2916</v>
      </c>
      <c r="BH16" s="626"/>
      <c r="BI16" s="626"/>
      <c r="BJ16" s="626"/>
      <c r="BK16" s="626"/>
      <c r="BL16" s="626"/>
      <c r="BM16" s="626"/>
      <c r="BN16" s="627"/>
      <c r="BO16" s="628">
        <v>1.3</v>
      </c>
      <c r="BP16" s="628"/>
      <c r="BQ16" s="628"/>
      <c r="BR16" s="628"/>
      <c r="BS16" s="634">
        <v>379</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v>32766</v>
      </c>
      <c r="CS16" s="626"/>
      <c r="CT16" s="626"/>
      <c r="CU16" s="626"/>
      <c r="CV16" s="626"/>
      <c r="CW16" s="626"/>
      <c r="CX16" s="626"/>
      <c r="CY16" s="627"/>
      <c r="CZ16" s="628">
        <v>0.7</v>
      </c>
      <c r="DA16" s="628"/>
      <c r="DB16" s="628"/>
      <c r="DC16" s="628"/>
      <c r="DD16" s="634" t="s">
        <v>112</v>
      </c>
      <c r="DE16" s="626"/>
      <c r="DF16" s="626"/>
      <c r="DG16" s="626"/>
      <c r="DH16" s="626"/>
      <c r="DI16" s="626"/>
      <c r="DJ16" s="626"/>
      <c r="DK16" s="626"/>
      <c r="DL16" s="626"/>
      <c r="DM16" s="626"/>
      <c r="DN16" s="626"/>
      <c r="DO16" s="626"/>
      <c r="DP16" s="627"/>
      <c r="DQ16" s="634">
        <v>16366</v>
      </c>
      <c r="DR16" s="626"/>
      <c r="DS16" s="626"/>
      <c r="DT16" s="626"/>
      <c r="DU16" s="626"/>
      <c r="DV16" s="626"/>
      <c r="DW16" s="626"/>
      <c r="DX16" s="626"/>
      <c r="DY16" s="626"/>
      <c r="DZ16" s="626"/>
      <c r="EA16" s="626"/>
      <c r="EB16" s="626"/>
      <c r="EC16" s="635"/>
    </row>
    <row r="17" spans="2:133" ht="11.25" customHeight="1" x14ac:dyDescent="0.15">
      <c r="B17" s="622" t="s">
        <v>249</v>
      </c>
      <c r="C17" s="623"/>
      <c r="D17" s="623"/>
      <c r="E17" s="623"/>
      <c r="F17" s="623"/>
      <c r="G17" s="623"/>
      <c r="H17" s="623"/>
      <c r="I17" s="623"/>
      <c r="J17" s="623"/>
      <c r="K17" s="623"/>
      <c r="L17" s="623"/>
      <c r="M17" s="623"/>
      <c r="N17" s="623"/>
      <c r="O17" s="623"/>
      <c r="P17" s="623"/>
      <c r="Q17" s="624"/>
      <c r="R17" s="625">
        <v>1997776</v>
      </c>
      <c r="S17" s="626"/>
      <c r="T17" s="626"/>
      <c r="U17" s="626"/>
      <c r="V17" s="626"/>
      <c r="W17" s="626"/>
      <c r="X17" s="626"/>
      <c r="Y17" s="627"/>
      <c r="Z17" s="628">
        <v>43.1</v>
      </c>
      <c r="AA17" s="628"/>
      <c r="AB17" s="628"/>
      <c r="AC17" s="628"/>
      <c r="AD17" s="629">
        <v>1997776</v>
      </c>
      <c r="AE17" s="629"/>
      <c r="AF17" s="629"/>
      <c r="AG17" s="629"/>
      <c r="AH17" s="629"/>
      <c r="AI17" s="629"/>
      <c r="AJ17" s="629"/>
      <c r="AK17" s="629"/>
      <c r="AL17" s="630">
        <v>86.1</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465618</v>
      </c>
      <c r="CS17" s="626"/>
      <c r="CT17" s="626"/>
      <c r="CU17" s="626"/>
      <c r="CV17" s="626"/>
      <c r="CW17" s="626"/>
      <c r="CX17" s="626"/>
      <c r="CY17" s="627"/>
      <c r="CZ17" s="628">
        <v>10.3</v>
      </c>
      <c r="DA17" s="628"/>
      <c r="DB17" s="628"/>
      <c r="DC17" s="628"/>
      <c r="DD17" s="634" t="s">
        <v>112</v>
      </c>
      <c r="DE17" s="626"/>
      <c r="DF17" s="626"/>
      <c r="DG17" s="626"/>
      <c r="DH17" s="626"/>
      <c r="DI17" s="626"/>
      <c r="DJ17" s="626"/>
      <c r="DK17" s="626"/>
      <c r="DL17" s="626"/>
      <c r="DM17" s="626"/>
      <c r="DN17" s="626"/>
      <c r="DO17" s="626"/>
      <c r="DP17" s="627"/>
      <c r="DQ17" s="634">
        <v>338440</v>
      </c>
      <c r="DR17" s="626"/>
      <c r="DS17" s="626"/>
      <c r="DT17" s="626"/>
      <c r="DU17" s="626"/>
      <c r="DV17" s="626"/>
      <c r="DW17" s="626"/>
      <c r="DX17" s="626"/>
      <c r="DY17" s="626"/>
      <c r="DZ17" s="626"/>
      <c r="EA17" s="626"/>
      <c r="EB17" s="626"/>
      <c r="EC17" s="635"/>
    </row>
    <row r="18" spans="2:133" ht="11.25" customHeight="1" x14ac:dyDescent="0.15">
      <c r="B18" s="622" t="s">
        <v>252</v>
      </c>
      <c r="C18" s="623"/>
      <c r="D18" s="623"/>
      <c r="E18" s="623"/>
      <c r="F18" s="623"/>
      <c r="G18" s="623"/>
      <c r="H18" s="623"/>
      <c r="I18" s="623"/>
      <c r="J18" s="623"/>
      <c r="K18" s="623"/>
      <c r="L18" s="623"/>
      <c r="M18" s="623"/>
      <c r="N18" s="623"/>
      <c r="O18" s="623"/>
      <c r="P18" s="623"/>
      <c r="Q18" s="624"/>
      <c r="R18" s="625">
        <v>678277</v>
      </c>
      <c r="S18" s="626"/>
      <c r="T18" s="626"/>
      <c r="U18" s="626"/>
      <c r="V18" s="626"/>
      <c r="W18" s="626"/>
      <c r="X18" s="626"/>
      <c r="Y18" s="627"/>
      <c r="Z18" s="628">
        <v>14.6</v>
      </c>
      <c r="AA18" s="628"/>
      <c r="AB18" s="628"/>
      <c r="AC18" s="628"/>
      <c r="AD18" s="629" t="s">
        <v>112</v>
      </c>
      <c r="AE18" s="629"/>
      <c r="AF18" s="629"/>
      <c r="AG18" s="629"/>
      <c r="AH18" s="629"/>
      <c r="AI18" s="629"/>
      <c r="AJ18" s="629"/>
      <c r="AK18" s="629"/>
      <c r="AL18" s="630" t="s">
        <v>112</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v>1366</v>
      </c>
      <c r="CS18" s="626"/>
      <c r="CT18" s="626"/>
      <c r="CU18" s="626"/>
      <c r="CV18" s="626"/>
      <c r="CW18" s="626"/>
      <c r="CX18" s="626"/>
      <c r="CY18" s="627"/>
      <c r="CZ18" s="628">
        <v>0</v>
      </c>
      <c r="DA18" s="628"/>
      <c r="DB18" s="628"/>
      <c r="DC18" s="628"/>
      <c r="DD18" s="634">
        <v>1366</v>
      </c>
      <c r="DE18" s="626"/>
      <c r="DF18" s="626"/>
      <c r="DG18" s="626"/>
      <c r="DH18" s="626"/>
      <c r="DI18" s="626"/>
      <c r="DJ18" s="626"/>
      <c r="DK18" s="626"/>
      <c r="DL18" s="626"/>
      <c r="DM18" s="626"/>
      <c r="DN18" s="626"/>
      <c r="DO18" s="626"/>
      <c r="DP18" s="627"/>
      <c r="DQ18" s="634">
        <v>1366</v>
      </c>
      <c r="DR18" s="626"/>
      <c r="DS18" s="626"/>
      <c r="DT18" s="626"/>
      <c r="DU18" s="626"/>
      <c r="DV18" s="626"/>
      <c r="DW18" s="626"/>
      <c r="DX18" s="626"/>
      <c r="DY18" s="626"/>
      <c r="DZ18" s="626"/>
      <c r="EA18" s="626"/>
      <c r="EB18" s="626"/>
      <c r="EC18" s="635"/>
    </row>
    <row r="19" spans="2:133" ht="11.25" customHeight="1" x14ac:dyDescent="0.15">
      <c r="B19" s="622" t="s">
        <v>255</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v>7351</v>
      </c>
      <c r="BH19" s="626"/>
      <c r="BI19" s="626"/>
      <c r="BJ19" s="626"/>
      <c r="BK19" s="626"/>
      <c r="BL19" s="626"/>
      <c r="BM19" s="626"/>
      <c r="BN19" s="627"/>
      <c r="BO19" s="628">
        <v>3.4</v>
      </c>
      <c r="BP19" s="628"/>
      <c r="BQ19" s="628"/>
      <c r="BR19" s="628"/>
      <c r="BS19" s="634" t="s">
        <v>112</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258</v>
      </c>
      <c r="C20" s="623"/>
      <c r="D20" s="623"/>
      <c r="E20" s="623"/>
      <c r="F20" s="623"/>
      <c r="G20" s="623"/>
      <c r="H20" s="623"/>
      <c r="I20" s="623"/>
      <c r="J20" s="623"/>
      <c r="K20" s="623"/>
      <c r="L20" s="623"/>
      <c r="M20" s="623"/>
      <c r="N20" s="623"/>
      <c r="O20" s="623"/>
      <c r="P20" s="623"/>
      <c r="Q20" s="624"/>
      <c r="R20" s="625">
        <v>2983886</v>
      </c>
      <c r="S20" s="626"/>
      <c r="T20" s="626"/>
      <c r="U20" s="626"/>
      <c r="V20" s="626"/>
      <c r="W20" s="626"/>
      <c r="X20" s="626"/>
      <c r="Y20" s="627"/>
      <c r="Z20" s="628">
        <v>64.400000000000006</v>
      </c>
      <c r="AA20" s="628"/>
      <c r="AB20" s="628"/>
      <c r="AC20" s="628"/>
      <c r="AD20" s="629">
        <v>2305609</v>
      </c>
      <c r="AE20" s="629"/>
      <c r="AF20" s="629"/>
      <c r="AG20" s="629"/>
      <c r="AH20" s="629"/>
      <c r="AI20" s="629"/>
      <c r="AJ20" s="629"/>
      <c r="AK20" s="629"/>
      <c r="AL20" s="630">
        <v>99.4</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v>7351</v>
      </c>
      <c r="BH20" s="626"/>
      <c r="BI20" s="626"/>
      <c r="BJ20" s="626"/>
      <c r="BK20" s="626"/>
      <c r="BL20" s="626"/>
      <c r="BM20" s="626"/>
      <c r="BN20" s="627"/>
      <c r="BO20" s="628">
        <v>3.4</v>
      </c>
      <c r="BP20" s="628"/>
      <c r="BQ20" s="628"/>
      <c r="BR20" s="628"/>
      <c r="BS20" s="634" t="s">
        <v>112</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4508001</v>
      </c>
      <c r="CS20" s="626"/>
      <c r="CT20" s="626"/>
      <c r="CU20" s="626"/>
      <c r="CV20" s="626"/>
      <c r="CW20" s="626"/>
      <c r="CX20" s="626"/>
      <c r="CY20" s="627"/>
      <c r="CZ20" s="628">
        <v>100</v>
      </c>
      <c r="DA20" s="628"/>
      <c r="DB20" s="628"/>
      <c r="DC20" s="628"/>
      <c r="DD20" s="634">
        <v>468876</v>
      </c>
      <c r="DE20" s="626"/>
      <c r="DF20" s="626"/>
      <c r="DG20" s="626"/>
      <c r="DH20" s="626"/>
      <c r="DI20" s="626"/>
      <c r="DJ20" s="626"/>
      <c r="DK20" s="626"/>
      <c r="DL20" s="626"/>
      <c r="DM20" s="626"/>
      <c r="DN20" s="626"/>
      <c r="DO20" s="626"/>
      <c r="DP20" s="627"/>
      <c r="DQ20" s="634">
        <v>3138385</v>
      </c>
      <c r="DR20" s="626"/>
      <c r="DS20" s="626"/>
      <c r="DT20" s="626"/>
      <c r="DU20" s="626"/>
      <c r="DV20" s="626"/>
      <c r="DW20" s="626"/>
      <c r="DX20" s="626"/>
      <c r="DY20" s="626"/>
      <c r="DZ20" s="626"/>
      <c r="EA20" s="626"/>
      <c r="EB20" s="626"/>
      <c r="EC20" s="635"/>
    </row>
    <row r="21" spans="2:133" ht="11.25" customHeight="1" x14ac:dyDescent="0.15">
      <c r="B21" s="622" t="s">
        <v>261</v>
      </c>
      <c r="C21" s="623"/>
      <c r="D21" s="623"/>
      <c r="E21" s="623"/>
      <c r="F21" s="623"/>
      <c r="G21" s="623"/>
      <c r="H21" s="623"/>
      <c r="I21" s="623"/>
      <c r="J21" s="623"/>
      <c r="K21" s="623"/>
      <c r="L21" s="623"/>
      <c r="M21" s="623"/>
      <c r="N21" s="623"/>
      <c r="O21" s="623"/>
      <c r="P21" s="623"/>
      <c r="Q21" s="624"/>
      <c r="R21" s="625" t="s">
        <v>112</v>
      </c>
      <c r="S21" s="626"/>
      <c r="T21" s="626"/>
      <c r="U21" s="626"/>
      <c r="V21" s="626"/>
      <c r="W21" s="626"/>
      <c r="X21" s="626"/>
      <c r="Y21" s="627"/>
      <c r="Z21" s="628" t="s">
        <v>112</v>
      </c>
      <c r="AA21" s="628"/>
      <c r="AB21" s="628"/>
      <c r="AC21" s="628"/>
      <c r="AD21" s="629" t="s">
        <v>112</v>
      </c>
      <c r="AE21" s="629"/>
      <c r="AF21" s="629"/>
      <c r="AG21" s="629"/>
      <c r="AH21" s="629"/>
      <c r="AI21" s="629"/>
      <c r="AJ21" s="629"/>
      <c r="AK21" s="629"/>
      <c r="AL21" s="630" t="s">
        <v>112</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v>7351</v>
      </c>
      <c r="BH21" s="626"/>
      <c r="BI21" s="626"/>
      <c r="BJ21" s="626"/>
      <c r="BK21" s="626"/>
      <c r="BL21" s="626"/>
      <c r="BM21" s="626"/>
      <c r="BN21" s="627"/>
      <c r="BO21" s="628">
        <v>3.4</v>
      </c>
      <c r="BP21" s="628"/>
      <c r="BQ21" s="628"/>
      <c r="BR21" s="628"/>
      <c r="BS21" s="634" t="s">
        <v>112</v>
      </c>
      <c r="BT21" s="626"/>
      <c r="BU21" s="626"/>
      <c r="BV21" s="626"/>
      <c r="BW21" s="626"/>
      <c r="BX21" s="626"/>
      <c r="BY21" s="626"/>
      <c r="BZ21" s="626"/>
      <c r="CA21" s="626"/>
      <c r="CB21" s="635"/>
      <c r="CD21" s="647"/>
      <c r="CE21" s="648"/>
      <c r="CF21" s="648"/>
      <c r="CG21" s="648"/>
      <c r="CH21" s="648"/>
      <c r="CI21" s="648"/>
      <c r="CJ21" s="648"/>
      <c r="CK21" s="648"/>
      <c r="CL21" s="648"/>
      <c r="CM21" s="648"/>
      <c r="CN21" s="648"/>
      <c r="CO21" s="648"/>
      <c r="CP21" s="648"/>
      <c r="CQ21" s="649"/>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263</v>
      </c>
      <c r="C22" s="623"/>
      <c r="D22" s="623"/>
      <c r="E22" s="623"/>
      <c r="F22" s="623"/>
      <c r="G22" s="623"/>
      <c r="H22" s="623"/>
      <c r="I22" s="623"/>
      <c r="J22" s="623"/>
      <c r="K22" s="623"/>
      <c r="L22" s="623"/>
      <c r="M22" s="623"/>
      <c r="N22" s="623"/>
      <c r="O22" s="623"/>
      <c r="P22" s="623"/>
      <c r="Q22" s="624"/>
      <c r="R22" s="625">
        <v>88233</v>
      </c>
      <c r="S22" s="626"/>
      <c r="T22" s="626"/>
      <c r="U22" s="626"/>
      <c r="V22" s="626"/>
      <c r="W22" s="626"/>
      <c r="X22" s="626"/>
      <c r="Y22" s="627"/>
      <c r="Z22" s="628">
        <v>1.9</v>
      </c>
      <c r="AA22" s="628"/>
      <c r="AB22" s="628"/>
      <c r="AC22" s="628"/>
      <c r="AD22" s="629" t="s">
        <v>112</v>
      </c>
      <c r="AE22" s="629"/>
      <c r="AF22" s="629"/>
      <c r="AG22" s="629"/>
      <c r="AH22" s="629"/>
      <c r="AI22" s="629"/>
      <c r="AJ22" s="629"/>
      <c r="AK22" s="629"/>
      <c r="AL22" s="630" t="s">
        <v>112</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266</v>
      </c>
      <c r="C23" s="623"/>
      <c r="D23" s="623"/>
      <c r="E23" s="623"/>
      <c r="F23" s="623"/>
      <c r="G23" s="623"/>
      <c r="H23" s="623"/>
      <c r="I23" s="623"/>
      <c r="J23" s="623"/>
      <c r="K23" s="623"/>
      <c r="L23" s="623"/>
      <c r="M23" s="623"/>
      <c r="N23" s="623"/>
      <c r="O23" s="623"/>
      <c r="P23" s="623"/>
      <c r="Q23" s="624"/>
      <c r="R23" s="625">
        <v>212663</v>
      </c>
      <c r="S23" s="626"/>
      <c r="T23" s="626"/>
      <c r="U23" s="626"/>
      <c r="V23" s="626"/>
      <c r="W23" s="626"/>
      <c r="X23" s="626"/>
      <c r="Y23" s="627"/>
      <c r="Z23" s="628">
        <v>4.5999999999999996</v>
      </c>
      <c r="AA23" s="628"/>
      <c r="AB23" s="628"/>
      <c r="AC23" s="628"/>
      <c r="AD23" s="629">
        <v>2356</v>
      </c>
      <c r="AE23" s="629"/>
      <c r="AF23" s="629"/>
      <c r="AG23" s="629"/>
      <c r="AH23" s="629"/>
      <c r="AI23" s="629"/>
      <c r="AJ23" s="629"/>
      <c r="AK23" s="629"/>
      <c r="AL23" s="630">
        <v>0.1</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50" t="s">
        <v>271</v>
      </c>
      <c r="DM23" s="651"/>
      <c r="DN23" s="651"/>
      <c r="DO23" s="651"/>
      <c r="DP23" s="651"/>
      <c r="DQ23" s="651"/>
      <c r="DR23" s="651"/>
      <c r="DS23" s="651"/>
      <c r="DT23" s="651"/>
      <c r="DU23" s="651"/>
      <c r="DV23" s="652"/>
      <c r="DW23" s="607" t="s">
        <v>272</v>
      </c>
      <c r="DX23" s="608"/>
      <c r="DY23" s="608"/>
      <c r="DZ23" s="608"/>
      <c r="EA23" s="608"/>
      <c r="EB23" s="608"/>
      <c r="EC23" s="609"/>
    </row>
    <row r="24" spans="2:133" ht="11.25" customHeight="1" x14ac:dyDescent="0.15">
      <c r="B24" s="622" t="s">
        <v>273</v>
      </c>
      <c r="C24" s="623"/>
      <c r="D24" s="623"/>
      <c r="E24" s="623"/>
      <c r="F24" s="623"/>
      <c r="G24" s="623"/>
      <c r="H24" s="623"/>
      <c r="I24" s="623"/>
      <c r="J24" s="623"/>
      <c r="K24" s="623"/>
      <c r="L24" s="623"/>
      <c r="M24" s="623"/>
      <c r="N24" s="623"/>
      <c r="O24" s="623"/>
      <c r="P24" s="623"/>
      <c r="Q24" s="624"/>
      <c r="R24" s="625">
        <v>14568</v>
      </c>
      <c r="S24" s="626"/>
      <c r="T24" s="626"/>
      <c r="U24" s="626"/>
      <c r="V24" s="626"/>
      <c r="W24" s="626"/>
      <c r="X24" s="626"/>
      <c r="Y24" s="627"/>
      <c r="Z24" s="628">
        <v>0.3</v>
      </c>
      <c r="AA24" s="628"/>
      <c r="AB24" s="628"/>
      <c r="AC24" s="628"/>
      <c r="AD24" s="629" t="s">
        <v>112</v>
      </c>
      <c r="AE24" s="629"/>
      <c r="AF24" s="629"/>
      <c r="AG24" s="629"/>
      <c r="AH24" s="629"/>
      <c r="AI24" s="629"/>
      <c r="AJ24" s="629"/>
      <c r="AK24" s="629"/>
      <c r="AL24" s="630" t="s">
        <v>112</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2041336</v>
      </c>
      <c r="CS24" s="615"/>
      <c r="CT24" s="615"/>
      <c r="CU24" s="615"/>
      <c r="CV24" s="615"/>
      <c r="CW24" s="615"/>
      <c r="CX24" s="615"/>
      <c r="CY24" s="616"/>
      <c r="CZ24" s="654">
        <v>45.3</v>
      </c>
      <c r="DA24" s="655"/>
      <c r="DB24" s="655"/>
      <c r="DC24" s="656"/>
      <c r="DD24" s="653">
        <v>1365055</v>
      </c>
      <c r="DE24" s="615"/>
      <c r="DF24" s="615"/>
      <c r="DG24" s="615"/>
      <c r="DH24" s="615"/>
      <c r="DI24" s="615"/>
      <c r="DJ24" s="615"/>
      <c r="DK24" s="616"/>
      <c r="DL24" s="653">
        <v>1325389</v>
      </c>
      <c r="DM24" s="615"/>
      <c r="DN24" s="615"/>
      <c r="DO24" s="615"/>
      <c r="DP24" s="615"/>
      <c r="DQ24" s="615"/>
      <c r="DR24" s="615"/>
      <c r="DS24" s="615"/>
      <c r="DT24" s="615"/>
      <c r="DU24" s="615"/>
      <c r="DV24" s="616"/>
      <c r="DW24" s="619">
        <v>55.1</v>
      </c>
      <c r="DX24" s="620"/>
      <c r="DY24" s="620"/>
      <c r="DZ24" s="620"/>
      <c r="EA24" s="620"/>
      <c r="EB24" s="620"/>
      <c r="EC24" s="621"/>
    </row>
    <row r="25" spans="2:133" ht="11.25" customHeight="1" x14ac:dyDescent="0.15">
      <c r="B25" s="622" t="s">
        <v>276</v>
      </c>
      <c r="C25" s="623"/>
      <c r="D25" s="623"/>
      <c r="E25" s="623"/>
      <c r="F25" s="623"/>
      <c r="G25" s="623"/>
      <c r="H25" s="623"/>
      <c r="I25" s="623"/>
      <c r="J25" s="623"/>
      <c r="K25" s="623"/>
      <c r="L25" s="623"/>
      <c r="M25" s="623"/>
      <c r="N25" s="623"/>
      <c r="O25" s="623"/>
      <c r="P25" s="623"/>
      <c r="Q25" s="624"/>
      <c r="R25" s="625">
        <v>426669</v>
      </c>
      <c r="S25" s="626"/>
      <c r="T25" s="626"/>
      <c r="U25" s="626"/>
      <c r="V25" s="626"/>
      <c r="W25" s="626"/>
      <c r="X25" s="626"/>
      <c r="Y25" s="627"/>
      <c r="Z25" s="628">
        <v>9.1999999999999993</v>
      </c>
      <c r="AA25" s="628"/>
      <c r="AB25" s="628"/>
      <c r="AC25" s="628"/>
      <c r="AD25" s="629" t="s">
        <v>112</v>
      </c>
      <c r="AE25" s="629"/>
      <c r="AF25" s="629"/>
      <c r="AG25" s="629"/>
      <c r="AH25" s="629"/>
      <c r="AI25" s="629"/>
      <c r="AJ25" s="629"/>
      <c r="AK25" s="629"/>
      <c r="AL25" s="630" t="s">
        <v>112</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926075</v>
      </c>
      <c r="CS25" s="645"/>
      <c r="CT25" s="645"/>
      <c r="CU25" s="645"/>
      <c r="CV25" s="645"/>
      <c r="CW25" s="645"/>
      <c r="CX25" s="645"/>
      <c r="CY25" s="646"/>
      <c r="CZ25" s="659">
        <v>20.5</v>
      </c>
      <c r="DA25" s="660"/>
      <c r="DB25" s="660"/>
      <c r="DC25" s="661"/>
      <c r="DD25" s="634">
        <v>859756</v>
      </c>
      <c r="DE25" s="645"/>
      <c r="DF25" s="645"/>
      <c r="DG25" s="645"/>
      <c r="DH25" s="645"/>
      <c r="DI25" s="645"/>
      <c r="DJ25" s="645"/>
      <c r="DK25" s="646"/>
      <c r="DL25" s="634">
        <v>824782</v>
      </c>
      <c r="DM25" s="645"/>
      <c r="DN25" s="645"/>
      <c r="DO25" s="645"/>
      <c r="DP25" s="645"/>
      <c r="DQ25" s="645"/>
      <c r="DR25" s="645"/>
      <c r="DS25" s="645"/>
      <c r="DT25" s="645"/>
      <c r="DU25" s="645"/>
      <c r="DV25" s="646"/>
      <c r="DW25" s="630">
        <v>34.299999999999997</v>
      </c>
      <c r="DX25" s="657"/>
      <c r="DY25" s="657"/>
      <c r="DZ25" s="657"/>
      <c r="EA25" s="657"/>
      <c r="EB25" s="657"/>
      <c r="EC25" s="658"/>
    </row>
    <row r="26" spans="2:133" ht="11.25" customHeight="1" x14ac:dyDescent="0.15">
      <c r="B26" s="662" t="s">
        <v>279</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586187</v>
      </c>
      <c r="CS26" s="626"/>
      <c r="CT26" s="626"/>
      <c r="CU26" s="626"/>
      <c r="CV26" s="626"/>
      <c r="CW26" s="626"/>
      <c r="CX26" s="626"/>
      <c r="CY26" s="627"/>
      <c r="CZ26" s="659">
        <v>13</v>
      </c>
      <c r="DA26" s="660"/>
      <c r="DB26" s="660"/>
      <c r="DC26" s="661"/>
      <c r="DD26" s="634">
        <v>521069</v>
      </c>
      <c r="DE26" s="626"/>
      <c r="DF26" s="626"/>
      <c r="DG26" s="626"/>
      <c r="DH26" s="626"/>
      <c r="DI26" s="626"/>
      <c r="DJ26" s="626"/>
      <c r="DK26" s="627"/>
      <c r="DL26" s="634" t="s">
        <v>218</v>
      </c>
      <c r="DM26" s="626"/>
      <c r="DN26" s="626"/>
      <c r="DO26" s="626"/>
      <c r="DP26" s="626"/>
      <c r="DQ26" s="626"/>
      <c r="DR26" s="626"/>
      <c r="DS26" s="626"/>
      <c r="DT26" s="626"/>
      <c r="DU26" s="626"/>
      <c r="DV26" s="627"/>
      <c r="DW26" s="630" t="s">
        <v>218</v>
      </c>
      <c r="DX26" s="657"/>
      <c r="DY26" s="657"/>
      <c r="DZ26" s="657"/>
      <c r="EA26" s="657"/>
      <c r="EB26" s="657"/>
      <c r="EC26" s="658"/>
    </row>
    <row r="27" spans="2:133" ht="11.25" customHeight="1" x14ac:dyDescent="0.15">
      <c r="B27" s="622" t="s">
        <v>282</v>
      </c>
      <c r="C27" s="623"/>
      <c r="D27" s="623"/>
      <c r="E27" s="623"/>
      <c r="F27" s="623"/>
      <c r="G27" s="623"/>
      <c r="H27" s="623"/>
      <c r="I27" s="623"/>
      <c r="J27" s="623"/>
      <c r="K27" s="623"/>
      <c r="L27" s="623"/>
      <c r="M27" s="623"/>
      <c r="N27" s="623"/>
      <c r="O27" s="623"/>
      <c r="P27" s="623"/>
      <c r="Q27" s="624"/>
      <c r="R27" s="625">
        <v>200962</v>
      </c>
      <c r="S27" s="626"/>
      <c r="T27" s="626"/>
      <c r="U27" s="626"/>
      <c r="V27" s="626"/>
      <c r="W27" s="626"/>
      <c r="X27" s="626"/>
      <c r="Y27" s="627"/>
      <c r="Z27" s="628">
        <v>4.3</v>
      </c>
      <c r="AA27" s="628"/>
      <c r="AB27" s="628"/>
      <c r="AC27" s="628"/>
      <c r="AD27" s="629" t="s">
        <v>112</v>
      </c>
      <c r="AE27" s="629"/>
      <c r="AF27" s="629"/>
      <c r="AG27" s="629"/>
      <c r="AH27" s="629"/>
      <c r="AI27" s="629"/>
      <c r="AJ27" s="629"/>
      <c r="AK27" s="629"/>
      <c r="AL27" s="630" t="s">
        <v>112</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216244</v>
      </c>
      <c r="BH27" s="626"/>
      <c r="BI27" s="626"/>
      <c r="BJ27" s="626"/>
      <c r="BK27" s="626"/>
      <c r="BL27" s="626"/>
      <c r="BM27" s="626"/>
      <c r="BN27" s="627"/>
      <c r="BO27" s="628">
        <v>100</v>
      </c>
      <c r="BP27" s="628"/>
      <c r="BQ27" s="628"/>
      <c r="BR27" s="628"/>
      <c r="BS27" s="634">
        <v>14998</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649643</v>
      </c>
      <c r="CS27" s="645"/>
      <c r="CT27" s="645"/>
      <c r="CU27" s="645"/>
      <c r="CV27" s="645"/>
      <c r="CW27" s="645"/>
      <c r="CX27" s="645"/>
      <c r="CY27" s="646"/>
      <c r="CZ27" s="659">
        <v>14.4</v>
      </c>
      <c r="DA27" s="660"/>
      <c r="DB27" s="660"/>
      <c r="DC27" s="661"/>
      <c r="DD27" s="634">
        <v>166859</v>
      </c>
      <c r="DE27" s="645"/>
      <c r="DF27" s="645"/>
      <c r="DG27" s="645"/>
      <c r="DH27" s="645"/>
      <c r="DI27" s="645"/>
      <c r="DJ27" s="645"/>
      <c r="DK27" s="646"/>
      <c r="DL27" s="634">
        <v>162167</v>
      </c>
      <c r="DM27" s="645"/>
      <c r="DN27" s="645"/>
      <c r="DO27" s="645"/>
      <c r="DP27" s="645"/>
      <c r="DQ27" s="645"/>
      <c r="DR27" s="645"/>
      <c r="DS27" s="645"/>
      <c r="DT27" s="645"/>
      <c r="DU27" s="645"/>
      <c r="DV27" s="646"/>
      <c r="DW27" s="630">
        <v>6.7</v>
      </c>
      <c r="DX27" s="657"/>
      <c r="DY27" s="657"/>
      <c r="DZ27" s="657"/>
      <c r="EA27" s="657"/>
      <c r="EB27" s="657"/>
      <c r="EC27" s="658"/>
    </row>
    <row r="28" spans="2:133" ht="11.25" customHeight="1" x14ac:dyDescent="0.15">
      <c r="B28" s="622" t="s">
        <v>285</v>
      </c>
      <c r="C28" s="623"/>
      <c r="D28" s="623"/>
      <c r="E28" s="623"/>
      <c r="F28" s="623"/>
      <c r="G28" s="623"/>
      <c r="H28" s="623"/>
      <c r="I28" s="623"/>
      <c r="J28" s="623"/>
      <c r="K28" s="623"/>
      <c r="L28" s="623"/>
      <c r="M28" s="623"/>
      <c r="N28" s="623"/>
      <c r="O28" s="623"/>
      <c r="P28" s="623"/>
      <c r="Q28" s="624"/>
      <c r="R28" s="625">
        <v>53868</v>
      </c>
      <c r="S28" s="626"/>
      <c r="T28" s="626"/>
      <c r="U28" s="626"/>
      <c r="V28" s="626"/>
      <c r="W28" s="626"/>
      <c r="X28" s="626"/>
      <c r="Y28" s="627"/>
      <c r="Z28" s="628">
        <v>1.2</v>
      </c>
      <c r="AA28" s="628"/>
      <c r="AB28" s="628"/>
      <c r="AC28" s="628"/>
      <c r="AD28" s="629">
        <v>10384</v>
      </c>
      <c r="AE28" s="629"/>
      <c r="AF28" s="629"/>
      <c r="AG28" s="629"/>
      <c r="AH28" s="629"/>
      <c r="AI28" s="629"/>
      <c r="AJ28" s="629"/>
      <c r="AK28" s="629"/>
      <c r="AL28" s="630">
        <v>0.4</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465618</v>
      </c>
      <c r="CS28" s="626"/>
      <c r="CT28" s="626"/>
      <c r="CU28" s="626"/>
      <c r="CV28" s="626"/>
      <c r="CW28" s="626"/>
      <c r="CX28" s="626"/>
      <c r="CY28" s="627"/>
      <c r="CZ28" s="659">
        <v>10.3</v>
      </c>
      <c r="DA28" s="660"/>
      <c r="DB28" s="660"/>
      <c r="DC28" s="661"/>
      <c r="DD28" s="634">
        <v>338440</v>
      </c>
      <c r="DE28" s="626"/>
      <c r="DF28" s="626"/>
      <c r="DG28" s="626"/>
      <c r="DH28" s="626"/>
      <c r="DI28" s="626"/>
      <c r="DJ28" s="626"/>
      <c r="DK28" s="627"/>
      <c r="DL28" s="634">
        <v>338440</v>
      </c>
      <c r="DM28" s="626"/>
      <c r="DN28" s="626"/>
      <c r="DO28" s="626"/>
      <c r="DP28" s="626"/>
      <c r="DQ28" s="626"/>
      <c r="DR28" s="626"/>
      <c r="DS28" s="626"/>
      <c r="DT28" s="626"/>
      <c r="DU28" s="626"/>
      <c r="DV28" s="627"/>
      <c r="DW28" s="630">
        <v>14.1</v>
      </c>
      <c r="DX28" s="657"/>
      <c r="DY28" s="657"/>
      <c r="DZ28" s="657"/>
      <c r="EA28" s="657"/>
      <c r="EB28" s="657"/>
      <c r="EC28" s="658"/>
    </row>
    <row r="29" spans="2:133" ht="11.25" customHeight="1" x14ac:dyDescent="0.15">
      <c r="B29" s="622" t="s">
        <v>287</v>
      </c>
      <c r="C29" s="623"/>
      <c r="D29" s="623"/>
      <c r="E29" s="623"/>
      <c r="F29" s="623"/>
      <c r="G29" s="623"/>
      <c r="H29" s="623"/>
      <c r="I29" s="623"/>
      <c r="J29" s="623"/>
      <c r="K29" s="623"/>
      <c r="L29" s="623"/>
      <c r="M29" s="623"/>
      <c r="N29" s="623"/>
      <c r="O29" s="623"/>
      <c r="P29" s="623"/>
      <c r="Q29" s="624"/>
      <c r="R29" s="625">
        <v>5250</v>
      </c>
      <c r="S29" s="626"/>
      <c r="T29" s="626"/>
      <c r="U29" s="626"/>
      <c r="V29" s="626"/>
      <c r="W29" s="626"/>
      <c r="X29" s="626"/>
      <c r="Y29" s="627"/>
      <c r="Z29" s="628">
        <v>0.1</v>
      </c>
      <c r="AA29" s="628"/>
      <c r="AB29" s="628"/>
      <c r="AC29" s="628"/>
      <c r="AD29" s="629" t="s">
        <v>112</v>
      </c>
      <c r="AE29" s="629"/>
      <c r="AF29" s="629"/>
      <c r="AG29" s="629"/>
      <c r="AH29" s="629"/>
      <c r="AI29" s="629"/>
      <c r="AJ29" s="629"/>
      <c r="AK29" s="629"/>
      <c r="AL29" s="630" t="s">
        <v>112</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58</v>
      </c>
      <c r="CG29" s="640"/>
      <c r="CH29" s="640"/>
      <c r="CI29" s="640"/>
      <c r="CJ29" s="640"/>
      <c r="CK29" s="640"/>
      <c r="CL29" s="640"/>
      <c r="CM29" s="640"/>
      <c r="CN29" s="640"/>
      <c r="CO29" s="640"/>
      <c r="CP29" s="640"/>
      <c r="CQ29" s="641"/>
      <c r="CR29" s="625">
        <v>465618</v>
      </c>
      <c r="CS29" s="645"/>
      <c r="CT29" s="645"/>
      <c r="CU29" s="645"/>
      <c r="CV29" s="645"/>
      <c r="CW29" s="645"/>
      <c r="CX29" s="645"/>
      <c r="CY29" s="646"/>
      <c r="CZ29" s="659">
        <v>10.3</v>
      </c>
      <c r="DA29" s="660"/>
      <c r="DB29" s="660"/>
      <c r="DC29" s="661"/>
      <c r="DD29" s="634">
        <v>338440</v>
      </c>
      <c r="DE29" s="645"/>
      <c r="DF29" s="645"/>
      <c r="DG29" s="645"/>
      <c r="DH29" s="645"/>
      <c r="DI29" s="645"/>
      <c r="DJ29" s="645"/>
      <c r="DK29" s="646"/>
      <c r="DL29" s="634">
        <v>338440</v>
      </c>
      <c r="DM29" s="645"/>
      <c r="DN29" s="645"/>
      <c r="DO29" s="645"/>
      <c r="DP29" s="645"/>
      <c r="DQ29" s="645"/>
      <c r="DR29" s="645"/>
      <c r="DS29" s="645"/>
      <c r="DT29" s="645"/>
      <c r="DU29" s="645"/>
      <c r="DV29" s="646"/>
      <c r="DW29" s="630">
        <v>14.1</v>
      </c>
      <c r="DX29" s="657"/>
      <c r="DY29" s="657"/>
      <c r="DZ29" s="657"/>
      <c r="EA29" s="657"/>
      <c r="EB29" s="657"/>
      <c r="EC29" s="658"/>
    </row>
    <row r="30" spans="2:133" ht="11.25" customHeight="1" x14ac:dyDescent="0.15">
      <c r="B30" s="622" t="s">
        <v>291</v>
      </c>
      <c r="C30" s="623"/>
      <c r="D30" s="623"/>
      <c r="E30" s="623"/>
      <c r="F30" s="623"/>
      <c r="G30" s="623"/>
      <c r="H30" s="623"/>
      <c r="I30" s="623"/>
      <c r="J30" s="623"/>
      <c r="K30" s="623"/>
      <c r="L30" s="623"/>
      <c r="M30" s="623"/>
      <c r="N30" s="623"/>
      <c r="O30" s="623"/>
      <c r="P30" s="623"/>
      <c r="Q30" s="624"/>
      <c r="R30" s="625">
        <v>34548</v>
      </c>
      <c r="S30" s="626"/>
      <c r="T30" s="626"/>
      <c r="U30" s="626"/>
      <c r="V30" s="626"/>
      <c r="W30" s="626"/>
      <c r="X30" s="626"/>
      <c r="Y30" s="627"/>
      <c r="Z30" s="628">
        <v>0.7</v>
      </c>
      <c r="AA30" s="628"/>
      <c r="AB30" s="628"/>
      <c r="AC30" s="628"/>
      <c r="AD30" s="629" t="s">
        <v>112</v>
      </c>
      <c r="AE30" s="629"/>
      <c r="AF30" s="629"/>
      <c r="AG30" s="629"/>
      <c r="AH30" s="629"/>
      <c r="AI30" s="629"/>
      <c r="AJ30" s="629"/>
      <c r="AK30" s="629"/>
      <c r="AL30" s="630" t="s">
        <v>112</v>
      </c>
      <c r="AM30" s="631"/>
      <c r="AN30" s="631"/>
      <c r="AO30" s="632"/>
      <c r="AP30" s="671" t="s">
        <v>292</v>
      </c>
      <c r="AQ30" s="672"/>
      <c r="AR30" s="672"/>
      <c r="AS30" s="672"/>
      <c r="AT30" s="677" t="s">
        <v>293</v>
      </c>
      <c r="AU30" s="184"/>
      <c r="AV30" s="184"/>
      <c r="AW30" s="184"/>
      <c r="AX30" s="611" t="s">
        <v>172</v>
      </c>
      <c r="AY30" s="612"/>
      <c r="AZ30" s="612"/>
      <c r="BA30" s="612"/>
      <c r="BB30" s="612"/>
      <c r="BC30" s="612"/>
      <c r="BD30" s="612"/>
      <c r="BE30" s="612"/>
      <c r="BF30" s="613"/>
      <c r="BG30" s="683">
        <v>99</v>
      </c>
      <c r="BH30" s="684"/>
      <c r="BI30" s="684"/>
      <c r="BJ30" s="684"/>
      <c r="BK30" s="684"/>
      <c r="BL30" s="684"/>
      <c r="BM30" s="620">
        <v>93.4</v>
      </c>
      <c r="BN30" s="684"/>
      <c r="BO30" s="684"/>
      <c r="BP30" s="684"/>
      <c r="BQ30" s="685"/>
      <c r="BR30" s="683">
        <v>99.1</v>
      </c>
      <c r="BS30" s="684"/>
      <c r="BT30" s="684"/>
      <c r="BU30" s="684"/>
      <c r="BV30" s="684"/>
      <c r="BW30" s="684"/>
      <c r="BX30" s="620">
        <v>93.3</v>
      </c>
      <c r="BY30" s="684"/>
      <c r="BZ30" s="684"/>
      <c r="CA30" s="684"/>
      <c r="CB30" s="685"/>
      <c r="CD30" s="688"/>
      <c r="CE30" s="689"/>
      <c r="CF30" s="639" t="s">
        <v>294</v>
      </c>
      <c r="CG30" s="640"/>
      <c r="CH30" s="640"/>
      <c r="CI30" s="640"/>
      <c r="CJ30" s="640"/>
      <c r="CK30" s="640"/>
      <c r="CL30" s="640"/>
      <c r="CM30" s="640"/>
      <c r="CN30" s="640"/>
      <c r="CO30" s="640"/>
      <c r="CP30" s="640"/>
      <c r="CQ30" s="641"/>
      <c r="CR30" s="625">
        <v>416285</v>
      </c>
      <c r="CS30" s="626"/>
      <c r="CT30" s="626"/>
      <c r="CU30" s="626"/>
      <c r="CV30" s="626"/>
      <c r="CW30" s="626"/>
      <c r="CX30" s="626"/>
      <c r="CY30" s="627"/>
      <c r="CZ30" s="659">
        <v>9.1999999999999993</v>
      </c>
      <c r="DA30" s="660"/>
      <c r="DB30" s="660"/>
      <c r="DC30" s="661"/>
      <c r="DD30" s="634">
        <v>289488</v>
      </c>
      <c r="DE30" s="626"/>
      <c r="DF30" s="626"/>
      <c r="DG30" s="626"/>
      <c r="DH30" s="626"/>
      <c r="DI30" s="626"/>
      <c r="DJ30" s="626"/>
      <c r="DK30" s="627"/>
      <c r="DL30" s="634">
        <v>289488</v>
      </c>
      <c r="DM30" s="626"/>
      <c r="DN30" s="626"/>
      <c r="DO30" s="626"/>
      <c r="DP30" s="626"/>
      <c r="DQ30" s="626"/>
      <c r="DR30" s="626"/>
      <c r="DS30" s="626"/>
      <c r="DT30" s="626"/>
      <c r="DU30" s="626"/>
      <c r="DV30" s="627"/>
      <c r="DW30" s="630">
        <v>12</v>
      </c>
      <c r="DX30" s="657"/>
      <c r="DY30" s="657"/>
      <c r="DZ30" s="657"/>
      <c r="EA30" s="657"/>
      <c r="EB30" s="657"/>
      <c r="EC30" s="658"/>
    </row>
    <row r="31" spans="2:133" ht="11.25" customHeight="1" x14ac:dyDescent="0.15">
      <c r="B31" s="622" t="s">
        <v>295</v>
      </c>
      <c r="C31" s="623"/>
      <c r="D31" s="623"/>
      <c r="E31" s="623"/>
      <c r="F31" s="623"/>
      <c r="G31" s="623"/>
      <c r="H31" s="623"/>
      <c r="I31" s="623"/>
      <c r="J31" s="623"/>
      <c r="K31" s="623"/>
      <c r="L31" s="623"/>
      <c r="M31" s="623"/>
      <c r="N31" s="623"/>
      <c r="O31" s="623"/>
      <c r="P31" s="623"/>
      <c r="Q31" s="624"/>
      <c r="R31" s="625">
        <v>136317</v>
      </c>
      <c r="S31" s="626"/>
      <c r="T31" s="626"/>
      <c r="U31" s="626"/>
      <c r="V31" s="626"/>
      <c r="W31" s="626"/>
      <c r="X31" s="626"/>
      <c r="Y31" s="627"/>
      <c r="Z31" s="628">
        <v>2.9</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98.9</v>
      </c>
      <c r="BH31" s="645"/>
      <c r="BI31" s="645"/>
      <c r="BJ31" s="645"/>
      <c r="BK31" s="645"/>
      <c r="BL31" s="645"/>
      <c r="BM31" s="631">
        <v>94.3</v>
      </c>
      <c r="BN31" s="681"/>
      <c r="BO31" s="681"/>
      <c r="BP31" s="681"/>
      <c r="BQ31" s="682"/>
      <c r="BR31" s="680">
        <v>99.1</v>
      </c>
      <c r="BS31" s="645"/>
      <c r="BT31" s="645"/>
      <c r="BU31" s="645"/>
      <c r="BV31" s="645"/>
      <c r="BW31" s="645"/>
      <c r="BX31" s="631">
        <v>94.1</v>
      </c>
      <c r="BY31" s="681"/>
      <c r="BZ31" s="681"/>
      <c r="CA31" s="681"/>
      <c r="CB31" s="682"/>
      <c r="CD31" s="688"/>
      <c r="CE31" s="689"/>
      <c r="CF31" s="639" t="s">
        <v>298</v>
      </c>
      <c r="CG31" s="640"/>
      <c r="CH31" s="640"/>
      <c r="CI31" s="640"/>
      <c r="CJ31" s="640"/>
      <c r="CK31" s="640"/>
      <c r="CL31" s="640"/>
      <c r="CM31" s="640"/>
      <c r="CN31" s="640"/>
      <c r="CO31" s="640"/>
      <c r="CP31" s="640"/>
      <c r="CQ31" s="641"/>
      <c r="CR31" s="625">
        <v>49333</v>
      </c>
      <c r="CS31" s="645"/>
      <c r="CT31" s="645"/>
      <c r="CU31" s="645"/>
      <c r="CV31" s="645"/>
      <c r="CW31" s="645"/>
      <c r="CX31" s="645"/>
      <c r="CY31" s="646"/>
      <c r="CZ31" s="659">
        <v>1.1000000000000001</v>
      </c>
      <c r="DA31" s="660"/>
      <c r="DB31" s="660"/>
      <c r="DC31" s="661"/>
      <c r="DD31" s="634">
        <v>48952</v>
      </c>
      <c r="DE31" s="645"/>
      <c r="DF31" s="645"/>
      <c r="DG31" s="645"/>
      <c r="DH31" s="645"/>
      <c r="DI31" s="645"/>
      <c r="DJ31" s="645"/>
      <c r="DK31" s="646"/>
      <c r="DL31" s="634">
        <v>48952</v>
      </c>
      <c r="DM31" s="645"/>
      <c r="DN31" s="645"/>
      <c r="DO31" s="645"/>
      <c r="DP31" s="645"/>
      <c r="DQ31" s="645"/>
      <c r="DR31" s="645"/>
      <c r="DS31" s="645"/>
      <c r="DT31" s="645"/>
      <c r="DU31" s="645"/>
      <c r="DV31" s="646"/>
      <c r="DW31" s="630">
        <v>2</v>
      </c>
      <c r="DX31" s="657"/>
      <c r="DY31" s="657"/>
      <c r="DZ31" s="657"/>
      <c r="EA31" s="657"/>
      <c r="EB31" s="657"/>
      <c r="EC31" s="658"/>
    </row>
    <row r="32" spans="2:133" ht="11.25" customHeight="1" x14ac:dyDescent="0.15">
      <c r="B32" s="622" t="s">
        <v>299</v>
      </c>
      <c r="C32" s="623"/>
      <c r="D32" s="623"/>
      <c r="E32" s="623"/>
      <c r="F32" s="623"/>
      <c r="G32" s="623"/>
      <c r="H32" s="623"/>
      <c r="I32" s="623"/>
      <c r="J32" s="623"/>
      <c r="K32" s="623"/>
      <c r="L32" s="623"/>
      <c r="M32" s="623"/>
      <c r="N32" s="623"/>
      <c r="O32" s="623"/>
      <c r="P32" s="623"/>
      <c r="Q32" s="624"/>
      <c r="R32" s="625">
        <v>90585</v>
      </c>
      <c r="S32" s="626"/>
      <c r="T32" s="626"/>
      <c r="U32" s="626"/>
      <c r="V32" s="626"/>
      <c r="W32" s="626"/>
      <c r="X32" s="626"/>
      <c r="Y32" s="627"/>
      <c r="Z32" s="628">
        <v>2</v>
      </c>
      <c r="AA32" s="628"/>
      <c r="AB32" s="628"/>
      <c r="AC32" s="628"/>
      <c r="AD32" s="629">
        <v>1651</v>
      </c>
      <c r="AE32" s="629"/>
      <c r="AF32" s="629"/>
      <c r="AG32" s="629"/>
      <c r="AH32" s="629"/>
      <c r="AI32" s="629"/>
      <c r="AJ32" s="629"/>
      <c r="AK32" s="629"/>
      <c r="AL32" s="630">
        <v>0.1</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98.5</v>
      </c>
      <c r="BH32" s="693"/>
      <c r="BI32" s="693"/>
      <c r="BJ32" s="693"/>
      <c r="BK32" s="693"/>
      <c r="BL32" s="693"/>
      <c r="BM32" s="694">
        <v>88.3</v>
      </c>
      <c r="BN32" s="693"/>
      <c r="BO32" s="693"/>
      <c r="BP32" s="693"/>
      <c r="BQ32" s="695"/>
      <c r="BR32" s="692">
        <v>98.7</v>
      </c>
      <c r="BS32" s="693"/>
      <c r="BT32" s="693"/>
      <c r="BU32" s="693"/>
      <c r="BV32" s="693"/>
      <c r="BW32" s="693"/>
      <c r="BX32" s="694">
        <v>88.7</v>
      </c>
      <c r="BY32" s="693"/>
      <c r="BZ32" s="693"/>
      <c r="CA32" s="693"/>
      <c r="CB32" s="695"/>
      <c r="CD32" s="690"/>
      <c r="CE32" s="691"/>
      <c r="CF32" s="639" t="s">
        <v>301</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7"/>
      <c r="DY32" s="657"/>
      <c r="DZ32" s="657"/>
      <c r="EA32" s="657"/>
      <c r="EB32" s="657"/>
      <c r="EC32" s="658"/>
    </row>
    <row r="33" spans="2:133" ht="11.25" customHeight="1" x14ac:dyDescent="0.15">
      <c r="B33" s="622" t="s">
        <v>302</v>
      </c>
      <c r="C33" s="623"/>
      <c r="D33" s="623"/>
      <c r="E33" s="623"/>
      <c r="F33" s="623"/>
      <c r="G33" s="623"/>
      <c r="H33" s="623"/>
      <c r="I33" s="623"/>
      <c r="J33" s="623"/>
      <c r="K33" s="623"/>
      <c r="L33" s="623"/>
      <c r="M33" s="623"/>
      <c r="N33" s="623"/>
      <c r="O33" s="623"/>
      <c r="P33" s="623"/>
      <c r="Q33" s="624"/>
      <c r="R33" s="625">
        <v>386573</v>
      </c>
      <c r="S33" s="626"/>
      <c r="T33" s="626"/>
      <c r="U33" s="626"/>
      <c r="V33" s="626"/>
      <c r="W33" s="626"/>
      <c r="X33" s="626"/>
      <c r="Y33" s="627"/>
      <c r="Z33" s="628">
        <v>8.3000000000000007</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1965023</v>
      </c>
      <c r="CS33" s="645"/>
      <c r="CT33" s="645"/>
      <c r="CU33" s="645"/>
      <c r="CV33" s="645"/>
      <c r="CW33" s="645"/>
      <c r="CX33" s="645"/>
      <c r="CY33" s="646"/>
      <c r="CZ33" s="659">
        <v>43.6</v>
      </c>
      <c r="DA33" s="660"/>
      <c r="DB33" s="660"/>
      <c r="DC33" s="661"/>
      <c r="DD33" s="634">
        <v>1601417</v>
      </c>
      <c r="DE33" s="645"/>
      <c r="DF33" s="645"/>
      <c r="DG33" s="645"/>
      <c r="DH33" s="645"/>
      <c r="DI33" s="645"/>
      <c r="DJ33" s="645"/>
      <c r="DK33" s="646"/>
      <c r="DL33" s="634">
        <v>751723</v>
      </c>
      <c r="DM33" s="645"/>
      <c r="DN33" s="645"/>
      <c r="DO33" s="645"/>
      <c r="DP33" s="645"/>
      <c r="DQ33" s="645"/>
      <c r="DR33" s="645"/>
      <c r="DS33" s="645"/>
      <c r="DT33" s="645"/>
      <c r="DU33" s="645"/>
      <c r="DV33" s="646"/>
      <c r="DW33" s="630">
        <v>31.3</v>
      </c>
      <c r="DX33" s="657"/>
      <c r="DY33" s="657"/>
      <c r="DZ33" s="657"/>
      <c r="EA33" s="657"/>
      <c r="EB33" s="657"/>
      <c r="EC33" s="658"/>
    </row>
    <row r="34" spans="2:133" ht="11.25" customHeight="1" x14ac:dyDescent="0.15">
      <c r="B34" s="622" t="s">
        <v>304</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528160</v>
      </c>
      <c r="CS34" s="626"/>
      <c r="CT34" s="626"/>
      <c r="CU34" s="626"/>
      <c r="CV34" s="626"/>
      <c r="CW34" s="626"/>
      <c r="CX34" s="626"/>
      <c r="CY34" s="627"/>
      <c r="CZ34" s="659">
        <v>11.7</v>
      </c>
      <c r="DA34" s="660"/>
      <c r="DB34" s="660"/>
      <c r="DC34" s="661"/>
      <c r="DD34" s="634">
        <v>366818</v>
      </c>
      <c r="DE34" s="626"/>
      <c r="DF34" s="626"/>
      <c r="DG34" s="626"/>
      <c r="DH34" s="626"/>
      <c r="DI34" s="626"/>
      <c r="DJ34" s="626"/>
      <c r="DK34" s="627"/>
      <c r="DL34" s="634">
        <v>307366</v>
      </c>
      <c r="DM34" s="626"/>
      <c r="DN34" s="626"/>
      <c r="DO34" s="626"/>
      <c r="DP34" s="626"/>
      <c r="DQ34" s="626"/>
      <c r="DR34" s="626"/>
      <c r="DS34" s="626"/>
      <c r="DT34" s="626"/>
      <c r="DU34" s="626"/>
      <c r="DV34" s="627"/>
      <c r="DW34" s="630">
        <v>12.8</v>
      </c>
      <c r="DX34" s="657"/>
      <c r="DY34" s="657"/>
      <c r="DZ34" s="657"/>
      <c r="EA34" s="657"/>
      <c r="EB34" s="657"/>
      <c r="EC34" s="658"/>
    </row>
    <row r="35" spans="2:133" ht="11.25" customHeight="1" x14ac:dyDescent="0.15">
      <c r="B35" s="622" t="s">
        <v>308</v>
      </c>
      <c r="C35" s="623"/>
      <c r="D35" s="623"/>
      <c r="E35" s="623"/>
      <c r="F35" s="623"/>
      <c r="G35" s="623"/>
      <c r="H35" s="623"/>
      <c r="I35" s="623"/>
      <c r="J35" s="623"/>
      <c r="K35" s="623"/>
      <c r="L35" s="623"/>
      <c r="M35" s="623"/>
      <c r="N35" s="623"/>
      <c r="O35" s="623"/>
      <c r="P35" s="623"/>
      <c r="Q35" s="624"/>
      <c r="R35" s="625">
        <v>84573</v>
      </c>
      <c r="S35" s="626"/>
      <c r="T35" s="626"/>
      <c r="U35" s="626"/>
      <c r="V35" s="626"/>
      <c r="W35" s="626"/>
      <c r="X35" s="626"/>
      <c r="Y35" s="627"/>
      <c r="Z35" s="628">
        <v>1.8</v>
      </c>
      <c r="AA35" s="628"/>
      <c r="AB35" s="628"/>
      <c r="AC35" s="628"/>
      <c r="AD35" s="629" t="s">
        <v>112</v>
      </c>
      <c r="AE35" s="629"/>
      <c r="AF35" s="629"/>
      <c r="AG35" s="629"/>
      <c r="AH35" s="629"/>
      <c r="AI35" s="629"/>
      <c r="AJ35" s="629"/>
      <c r="AK35" s="629"/>
      <c r="AL35" s="630" t="s">
        <v>112</v>
      </c>
      <c r="AM35" s="631"/>
      <c r="AN35" s="631"/>
      <c r="AO35" s="632"/>
      <c r="AP35" s="188"/>
      <c r="AQ35" s="636" t="s">
        <v>309</v>
      </c>
      <c r="AR35" s="637"/>
      <c r="AS35" s="637"/>
      <c r="AT35" s="637"/>
      <c r="AU35" s="637"/>
      <c r="AV35" s="637"/>
      <c r="AW35" s="637"/>
      <c r="AX35" s="637"/>
      <c r="AY35" s="638"/>
      <c r="AZ35" s="614">
        <v>867784</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40913</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48822</v>
      </c>
      <c r="CS35" s="645"/>
      <c r="CT35" s="645"/>
      <c r="CU35" s="645"/>
      <c r="CV35" s="645"/>
      <c r="CW35" s="645"/>
      <c r="CX35" s="645"/>
      <c r="CY35" s="646"/>
      <c r="CZ35" s="659">
        <v>1.1000000000000001</v>
      </c>
      <c r="DA35" s="660"/>
      <c r="DB35" s="660"/>
      <c r="DC35" s="661"/>
      <c r="DD35" s="634">
        <v>14374</v>
      </c>
      <c r="DE35" s="645"/>
      <c r="DF35" s="645"/>
      <c r="DG35" s="645"/>
      <c r="DH35" s="645"/>
      <c r="DI35" s="645"/>
      <c r="DJ35" s="645"/>
      <c r="DK35" s="646"/>
      <c r="DL35" s="634">
        <v>12620</v>
      </c>
      <c r="DM35" s="645"/>
      <c r="DN35" s="645"/>
      <c r="DO35" s="645"/>
      <c r="DP35" s="645"/>
      <c r="DQ35" s="645"/>
      <c r="DR35" s="645"/>
      <c r="DS35" s="645"/>
      <c r="DT35" s="645"/>
      <c r="DU35" s="645"/>
      <c r="DV35" s="646"/>
      <c r="DW35" s="630">
        <v>0.5</v>
      </c>
      <c r="DX35" s="657"/>
      <c r="DY35" s="657"/>
      <c r="DZ35" s="657"/>
      <c r="EA35" s="657"/>
      <c r="EB35" s="657"/>
      <c r="EC35" s="658"/>
    </row>
    <row r="36" spans="2:133" ht="11.25" customHeight="1" x14ac:dyDescent="0.15">
      <c r="B36" s="668" t="s">
        <v>312</v>
      </c>
      <c r="C36" s="669"/>
      <c r="D36" s="669"/>
      <c r="E36" s="669"/>
      <c r="F36" s="669"/>
      <c r="G36" s="669"/>
      <c r="H36" s="669"/>
      <c r="I36" s="669"/>
      <c r="J36" s="669"/>
      <c r="K36" s="669"/>
      <c r="L36" s="669"/>
      <c r="M36" s="669"/>
      <c r="N36" s="669"/>
      <c r="O36" s="669"/>
      <c r="P36" s="669"/>
      <c r="Q36" s="670"/>
      <c r="R36" s="697">
        <v>4634122</v>
      </c>
      <c r="S36" s="698"/>
      <c r="T36" s="698"/>
      <c r="U36" s="698"/>
      <c r="V36" s="698"/>
      <c r="W36" s="698"/>
      <c r="X36" s="698"/>
      <c r="Y36" s="699"/>
      <c r="Z36" s="700">
        <v>100</v>
      </c>
      <c r="AA36" s="700"/>
      <c r="AB36" s="700"/>
      <c r="AC36" s="700"/>
      <c r="AD36" s="701">
        <v>2320000</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226469</v>
      </c>
      <c r="BA36" s="626"/>
      <c r="BB36" s="626"/>
      <c r="BC36" s="626"/>
      <c r="BD36" s="645"/>
      <c r="BE36" s="645"/>
      <c r="BF36" s="682"/>
      <c r="BG36" s="639" t="s">
        <v>314</v>
      </c>
      <c r="BH36" s="640"/>
      <c r="BI36" s="640"/>
      <c r="BJ36" s="640"/>
      <c r="BK36" s="640"/>
      <c r="BL36" s="640"/>
      <c r="BM36" s="640"/>
      <c r="BN36" s="640"/>
      <c r="BO36" s="640"/>
      <c r="BP36" s="640"/>
      <c r="BQ36" s="640"/>
      <c r="BR36" s="640"/>
      <c r="BS36" s="640"/>
      <c r="BT36" s="640"/>
      <c r="BU36" s="641"/>
      <c r="BV36" s="625">
        <v>40913</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467959</v>
      </c>
      <c r="CS36" s="626"/>
      <c r="CT36" s="626"/>
      <c r="CU36" s="626"/>
      <c r="CV36" s="626"/>
      <c r="CW36" s="626"/>
      <c r="CX36" s="626"/>
      <c r="CY36" s="627"/>
      <c r="CZ36" s="659">
        <v>10.4</v>
      </c>
      <c r="DA36" s="660"/>
      <c r="DB36" s="660"/>
      <c r="DC36" s="661"/>
      <c r="DD36" s="634">
        <v>428767</v>
      </c>
      <c r="DE36" s="626"/>
      <c r="DF36" s="626"/>
      <c r="DG36" s="626"/>
      <c r="DH36" s="626"/>
      <c r="DI36" s="626"/>
      <c r="DJ36" s="626"/>
      <c r="DK36" s="627"/>
      <c r="DL36" s="634">
        <v>215198</v>
      </c>
      <c r="DM36" s="626"/>
      <c r="DN36" s="626"/>
      <c r="DO36" s="626"/>
      <c r="DP36" s="626"/>
      <c r="DQ36" s="626"/>
      <c r="DR36" s="626"/>
      <c r="DS36" s="626"/>
      <c r="DT36" s="626"/>
      <c r="DU36" s="626"/>
      <c r="DV36" s="627"/>
      <c r="DW36" s="630">
        <v>8.9</v>
      </c>
      <c r="DX36" s="657"/>
      <c r="DY36" s="657"/>
      <c r="DZ36" s="657"/>
      <c r="EA36" s="657"/>
      <c r="EB36" s="657"/>
      <c r="EC36" s="658"/>
    </row>
    <row r="37" spans="2:133" ht="11.25" customHeight="1" x14ac:dyDescent="0.15">
      <c r="AQ37" s="704" t="s">
        <v>316</v>
      </c>
      <c r="AR37" s="705"/>
      <c r="AS37" s="705"/>
      <c r="AT37" s="705"/>
      <c r="AU37" s="705"/>
      <c r="AV37" s="705"/>
      <c r="AW37" s="705"/>
      <c r="AX37" s="705"/>
      <c r="AY37" s="706"/>
      <c r="AZ37" s="625">
        <v>195151</v>
      </c>
      <c r="BA37" s="626"/>
      <c r="BB37" s="626"/>
      <c r="BC37" s="626"/>
      <c r="BD37" s="645"/>
      <c r="BE37" s="645"/>
      <c r="BF37" s="682"/>
      <c r="BG37" s="639" t="s">
        <v>317</v>
      </c>
      <c r="BH37" s="640"/>
      <c r="BI37" s="640"/>
      <c r="BJ37" s="640"/>
      <c r="BK37" s="640"/>
      <c r="BL37" s="640"/>
      <c r="BM37" s="640"/>
      <c r="BN37" s="640"/>
      <c r="BO37" s="640"/>
      <c r="BP37" s="640"/>
      <c r="BQ37" s="640"/>
      <c r="BR37" s="640"/>
      <c r="BS37" s="640"/>
      <c r="BT37" s="640"/>
      <c r="BU37" s="641"/>
      <c r="BV37" s="625">
        <v>606</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79721</v>
      </c>
      <c r="CS37" s="645"/>
      <c r="CT37" s="645"/>
      <c r="CU37" s="645"/>
      <c r="CV37" s="645"/>
      <c r="CW37" s="645"/>
      <c r="CX37" s="645"/>
      <c r="CY37" s="646"/>
      <c r="CZ37" s="659">
        <v>1.8</v>
      </c>
      <c r="DA37" s="660"/>
      <c r="DB37" s="660"/>
      <c r="DC37" s="661"/>
      <c r="DD37" s="634">
        <v>73358</v>
      </c>
      <c r="DE37" s="645"/>
      <c r="DF37" s="645"/>
      <c r="DG37" s="645"/>
      <c r="DH37" s="645"/>
      <c r="DI37" s="645"/>
      <c r="DJ37" s="645"/>
      <c r="DK37" s="646"/>
      <c r="DL37" s="634">
        <v>73237</v>
      </c>
      <c r="DM37" s="645"/>
      <c r="DN37" s="645"/>
      <c r="DO37" s="645"/>
      <c r="DP37" s="645"/>
      <c r="DQ37" s="645"/>
      <c r="DR37" s="645"/>
      <c r="DS37" s="645"/>
      <c r="DT37" s="645"/>
      <c r="DU37" s="645"/>
      <c r="DV37" s="646"/>
      <c r="DW37" s="630">
        <v>3</v>
      </c>
      <c r="DX37" s="657"/>
      <c r="DY37" s="657"/>
      <c r="DZ37" s="657"/>
      <c r="EA37" s="657"/>
      <c r="EB37" s="657"/>
      <c r="EC37" s="658"/>
    </row>
    <row r="38" spans="2:133" ht="11.25" customHeight="1" x14ac:dyDescent="0.15">
      <c r="AQ38" s="704" t="s">
        <v>319</v>
      </c>
      <c r="AR38" s="705"/>
      <c r="AS38" s="705"/>
      <c r="AT38" s="705"/>
      <c r="AU38" s="705"/>
      <c r="AV38" s="705"/>
      <c r="AW38" s="705"/>
      <c r="AX38" s="705"/>
      <c r="AY38" s="706"/>
      <c r="AZ38" s="625">
        <v>24776</v>
      </c>
      <c r="BA38" s="626"/>
      <c r="BB38" s="626"/>
      <c r="BC38" s="626"/>
      <c r="BD38" s="645"/>
      <c r="BE38" s="645"/>
      <c r="BF38" s="682"/>
      <c r="BG38" s="639" t="s">
        <v>320</v>
      </c>
      <c r="BH38" s="640"/>
      <c r="BI38" s="640"/>
      <c r="BJ38" s="640"/>
      <c r="BK38" s="640"/>
      <c r="BL38" s="640"/>
      <c r="BM38" s="640"/>
      <c r="BN38" s="640"/>
      <c r="BO38" s="640"/>
      <c r="BP38" s="640"/>
      <c r="BQ38" s="640"/>
      <c r="BR38" s="640"/>
      <c r="BS38" s="640"/>
      <c r="BT38" s="640"/>
      <c r="BU38" s="641"/>
      <c r="BV38" s="625">
        <v>840</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626006</v>
      </c>
      <c r="CS38" s="626"/>
      <c r="CT38" s="626"/>
      <c r="CU38" s="626"/>
      <c r="CV38" s="626"/>
      <c r="CW38" s="626"/>
      <c r="CX38" s="626"/>
      <c r="CY38" s="627"/>
      <c r="CZ38" s="659">
        <v>13.9</v>
      </c>
      <c r="DA38" s="660"/>
      <c r="DB38" s="660"/>
      <c r="DC38" s="661"/>
      <c r="DD38" s="634">
        <v>595231</v>
      </c>
      <c r="DE38" s="626"/>
      <c r="DF38" s="626"/>
      <c r="DG38" s="626"/>
      <c r="DH38" s="626"/>
      <c r="DI38" s="626"/>
      <c r="DJ38" s="626"/>
      <c r="DK38" s="627"/>
      <c r="DL38" s="634">
        <v>216539</v>
      </c>
      <c r="DM38" s="626"/>
      <c r="DN38" s="626"/>
      <c r="DO38" s="626"/>
      <c r="DP38" s="626"/>
      <c r="DQ38" s="626"/>
      <c r="DR38" s="626"/>
      <c r="DS38" s="626"/>
      <c r="DT38" s="626"/>
      <c r="DU38" s="626"/>
      <c r="DV38" s="627"/>
      <c r="DW38" s="630">
        <v>9</v>
      </c>
      <c r="DX38" s="657"/>
      <c r="DY38" s="657"/>
      <c r="DZ38" s="657"/>
      <c r="EA38" s="657"/>
      <c r="EB38" s="657"/>
      <c r="EC38" s="658"/>
    </row>
    <row r="39" spans="2:133" ht="11.25" customHeight="1" x14ac:dyDescent="0.15">
      <c r="AQ39" s="704" t="s">
        <v>322</v>
      </c>
      <c r="AR39" s="705"/>
      <c r="AS39" s="705"/>
      <c r="AT39" s="705"/>
      <c r="AU39" s="705"/>
      <c r="AV39" s="705"/>
      <c r="AW39" s="705"/>
      <c r="AX39" s="705"/>
      <c r="AY39" s="706"/>
      <c r="AZ39" s="625">
        <v>15309</v>
      </c>
      <c r="BA39" s="626"/>
      <c r="BB39" s="626"/>
      <c r="BC39" s="626"/>
      <c r="BD39" s="645"/>
      <c r="BE39" s="645"/>
      <c r="BF39" s="682"/>
      <c r="BG39" s="710" t="s">
        <v>323</v>
      </c>
      <c r="BH39" s="711"/>
      <c r="BI39" s="711"/>
      <c r="BJ39" s="711"/>
      <c r="BK39" s="711"/>
      <c r="BL39" s="189"/>
      <c r="BM39" s="640" t="s">
        <v>324</v>
      </c>
      <c r="BN39" s="640"/>
      <c r="BO39" s="640"/>
      <c r="BP39" s="640"/>
      <c r="BQ39" s="640"/>
      <c r="BR39" s="640"/>
      <c r="BS39" s="640"/>
      <c r="BT39" s="640"/>
      <c r="BU39" s="641"/>
      <c r="BV39" s="625">
        <v>61</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237849</v>
      </c>
      <c r="CS39" s="645"/>
      <c r="CT39" s="645"/>
      <c r="CU39" s="645"/>
      <c r="CV39" s="645"/>
      <c r="CW39" s="645"/>
      <c r="CX39" s="645"/>
      <c r="CY39" s="646"/>
      <c r="CZ39" s="659">
        <v>5.3</v>
      </c>
      <c r="DA39" s="660"/>
      <c r="DB39" s="660"/>
      <c r="DC39" s="661"/>
      <c r="DD39" s="634">
        <v>170000</v>
      </c>
      <c r="DE39" s="645"/>
      <c r="DF39" s="645"/>
      <c r="DG39" s="645"/>
      <c r="DH39" s="645"/>
      <c r="DI39" s="645"/>
      <c r="DJ39" s="645"/>
      <c r="DK39" s="646"/>
      <c r="DL39" s="634" t="s">
        <v>326</v>
      </c>
      <c r="DM39" s="645"/>
      <c r="DN39" s="645"/>
      <c r="DO39" s="645"/>
      <c r="DP39" s="645"/>
      <c r="DQ39" s="645"/>
      <c r="DR39" s="645"/>
      <c r="DS39" s="645"/>
      <c r="DT39" s="645"/>
      <c r="DU39" s="645"/>
      <c r="DV39" s="646"/>
      <c r="DW39" s="630" t="s">
        <v>326</v>
      </c>
      <c r="DX39" s="657"/>
      <c r="DY39" s="657"/>
      <c r="DZ39" s="657"/>
      <c r="EA39" s="657"/>
      <c r="EB39" s="657"/>
      <c r="EC39" s="658"/>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194778</v>
      </c>
      <c r="BA40" s="626"/>
      <c r="BB40" s="626"/>
      <c r="BC40" s="626"/>
      <c r="BD40" s="645"/>
      <c r="BE40" s="645"/>
      <c r="BF40" s="682"/>
      <c r="BG40" s="710"/>
      <c r="BH40" s="711"/>
      <c r="BI40" s="711"/>
      <c r="BJ40" s="711"/>
      <c r="BK40" s="711"/>
      <c r="BL40" s="189"/>
      <c r="BM40" s="640" t="s">
        <v>328</v>
      </c>
      <c r="BN40" s="640"/>
      <c r="BO40" s="640"/>
      <c r="BP40" s="640"/>
      <c r="BQ40" s="640"/>
      <c r="BR40" s="640"/>
      <c r="BS40" s="640"/>
      <c r="BT40" s="640"/>
      <c r="BU40" s="641"/>
      <c r="BV40" s="625">
        <v>2</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56227</v>
      </c>
      <c r="CS40" s="626"/>
      <c r="CT40" s="626"/>
      <c r="CU40" s="626"/>
      <c r="CV40" s="626"/>
      <c r="CW40" s="626"/>
      <c r="CX40" s="626"/>
      <c r="CY40" s="627"/>
      <c r="CZ40" s="659">
        <v>1.2</v>
      </c>
      <c r="DA40" s="660"/>
      <c r="DB40" s="660"/>
      <c r="DC40" s="661"/>
      <c r="DD40" s="634">
        <v>26227</v>
      </c>
      <c r="DE40" s="626"/>
      <c r="DF40" s="626"/>
      <c r="DG40" s="626"/>
      <c r="DH40" s="626"/>
      <c r="DI40" s="626"/>
      <c r="DJ40" s="626"/>
      <c r="DK40" s="627"/>
      <c r="DL40" s="634" t="s">
        <v>326</v>
      </c>
      <c r="DM40" s="626"/>
      <c r="DN40" s="626"/>
      <c r="DO40" s="626"/>
      <c r="DP40" s="626"/>
      <c r="DQ40" s="626"/>
      <c r="DR40" s="626"/>
      <c r="DS40" s="626"/>
      <c r="DT40" s="626"/>
      <c r="DU40" s="626"/>
      <c r="DV40" s="627"/>
      <c r="DW40" s="630" t="s">
        <v>326</v>
      </c>
      <c r="DX40" s="657"/>
      <c r="DY40" s="657"/>
      <c r="DZ40" s="657"/>
      <c r="EA40" s="657"/>
      <c r="EB40" s="657"/>
      <c r="EC40" s="658"/>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7" t="s">
        <v>330</v>
      </c>
      <c r="AR41" s="648"/>
      <c r="AS41" s="648"/>
      <c r="AT41" s="648"/>
      <c r="AU41" s="648"/>
      <c r="AV41" s="648"/>
      <c r="AW41" s="648"/>
      <c r="AX41" s="648"/>
      <c r="AY41" s="649"/>
      <c r="AZ41" s="697">
        <v>211301</v>
      </c>
      <c r="BA41" s="698"/>
      <c r="BB41" s="698"/>
      <c r="BC41" s="698"/>
      <c r="BD41" s="693"/>
      <c r="BE41" s="693"/>
      <c r="BF41" s="695"/>
      <c r="BG41" s="712"/>
      <c r="BH41" s="713"/>
      <c r="BI41" s="713"/>
      <c r="BJ41" s="713"/>
      <c r="BK41" s="713"/>
      <c r="BL41" s="191"/>
      <c r="BM41" s="648" t="s">
        <v>331</v>
      </c>
      <c r="BN41" s="648"/>
      <c r="BO41" s="648"/>
      <c r="BP41" s="648"/>
      <c r="BQ41" s="648"/>
      <c r="BR41" s="648"/>
      <c r="BS41" s="648"/>
      <c r="BT41" s="648"/>
      <c r="BU41" s="649"/>
      <c r="BV41" s="697" t="s">
        <v>332</v>
      </c>
      <c r="BW41" s="698"/>
      <c r="BX41" s="698"/>
      <c r="BY41" s="698"/>
      <c r="BZ41" s="698"/>
      <c r="CA41" s="698"/>
      <c r="CB41" s="707"/>
      <c r="CD41" s="639" t="s">
        <v>333</v>
      </c>
      <c r="CE41" s="640"/>
      <c r="CF41" s="640"/>
      <c r="CG41" s="640"/>
      <c r="CH41" s="640"/>
      <c r="CI41" s="640"/>
      <c r="CJ41" s="640"/>
      <c r="CK41" s="640"/>
      <c r="CL41" s="640"/>
      <c r="CM41" s="640"/>
      <c r="CN41" s="640"/>
      <c r="CO41" s="640"/>
      <c r="CP41" s="640"/>
      <c r="CQ41" s="641"/>
      <c r="CR41" s="625" t="s">
        <v>332</v>
      </c>
      <c r="CS41" s="645"/>
      <c r="CT41" s="645"/>
      <c r="CU41" s="645"/>
      <c r="CV41" s="645"/>
      <c r="CW41" s="645"/>
      <c r="CX41" s="645"/>
      <c r="CY41" s="646"/>
      <c r="CZ41" s="659" t="s">
        <v>332</v>
      </c>
      <c r="DA41" s="660"/>
      <c r="DB41" s="660"/>
      <c r="DC41" s="661"/>
      <c r="DD41" s="634" t="s">
        <v>332</v>
      </c>
      <c r="DE41" s="645"/>
      <c r="DF41" s="645"/>
      <c r="DG41" s="645"/>
      <c r="DH41" s="645"/>
      <c r="DI41" s="645"/>
      <c r="DJ41" s="645"/>
      <c r="DK41" s="646"/>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501642</v>
      </c>
      <c r="CS42" s="626"/>
      <c r="CT42" s="626"/>
      <c r="CU42" s="626"/>
      <c r="CV42" s="626"/>
      <c r="CW42" s="626"/>
      <c r="CX42" s="626"/>
      <c r="CY42" s="627"/>
      <c r="CZ42" s="659">
        <v>11.1</v>
      </c>
      <c r="DA42" s="708"/>
      <c r="DB42" s="708"/>
      <c r="DC42" s="709"/>
      <c r="DD42" s="634">
        <v>171913</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12152</v>
      </c>
      <c r="CS43" s="645"/>
      <c r="CT43" s="645"/>
      <c r="CU43" s="645"/>
      <c r="CV43" s="645"/>
      <c r="CW43" s="645"/>
      <c r="CX43" s="645"/>
      <c r="CY43" s="646"/>
      <c r="CZ43" s="659">
        <v>0.3</v>
      </c>
      <c r="DA43" s="660"/>
      <c r="DB43" s="660"/>
      <c r="DC43" s="661"/>
      <c r="DD43" s="634">
        <v>12152</v>
      </c>
      <c r="DE43" s="645"/>
      <c r="DF43" s="645"/>
      <c r="DG43" s="645"/>
      <c r="DH43" s="645"/>
      <c r="DI43" s="645"/>
      <c r="DJ43" s="645"/>
      <c r="DK43" s="646"/>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338</v>
      </c>
      <c r="CD44" s="731" t="s">
        <v>290</v>
      </c>
      <c r="CE44" s="732"/>
      <c r="CF44" s="622" t="s">
        <v>339</v>
      </c>
      <c r="CG44" s="623"/>
      <c r="CH44" s="623"/>
      <c r="CI44" s="623"/>
      <c r="CJ44" s="623"/>
      <c r="CK44" s="623"/>
      <c r="CL44" s="623"/>
      <c r="CM44" s="623"/>
      <c r="CN44" s="623"/>
      <c r="CO44" s="623"/>
      <c r="CP44" s="623"/>
      <c r="CQ44" s="624"/>
      <c r="CR44" s="625">
        <v>468876</v>
      </c>
      <c r="CS44" s="626"/>
      <c r="CT44" s="626"/>
      <c r="CU44" s="626"/>
      <c r="CV44" s="626"/>
      <c r="CW44" s="626"/>
      <c r="CX44" s="626"/>
      <c r="CY44" s="627"/>
      <c r="CZ44" s="659">
        <v>10.4</v>
      </c>
      <c r="DA44" s="708"/>
      <c r="DB44" s="708"/>
      <c r="DC44" s="709"/>
      <c r="DD44" s="634">
        <v>155547</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340</v>
      </c>
      <c r="CG45" s="623"/>
      <c r="CH45" s="623"/>
      <c r="CI45" s="623"/>
      <c r="CJ45" s="623"/>
      <c r="CK45" s="623"/>
      <c r="CL45" s="623"/>
      <c r="CM45" s="623"/>
      <c r="CN45" s="623"/>
      <c r="CO45" s="623"/>
      <c r="CP45" s="623"/>
      <c r="CQ45" s="624"/>
      <c r="CR45" s="625">
        <v>69820</v>
      </c>
      <c r="CS45" s="645"/>
      <c r="CT45" s="645"/>
      <c r="CU45" s="645"/>
      <c r="CV45" s="645"/>
      <c r="CW45" s="645"/>
      <c r="CX45" s="645"/>
      <c r="CY45" s="646"/>
      <c r="CZ45" s="659">
        <v>1.5</v>
      </c>
      <c r="DA45" s="660"/>
      <c r="DB45" s="660"/>
      <c r="DC45" s="661"/>
      <c r="DD45" s="634">
        <v>35425</v>
      </c>
      <c r="DE45" s="645"/>
      <c r="DF45" s="645"/>
      <c r="DG45" s="645"/>
      <c r="DH45" s="645"/>
      <c r="DI45" s="645"/>
      <c r="DJ45" s="645"/>
      <c r="DK45" s="646"/>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341</v>
      </c>
      <c r="CG46" s="623"/>
      <c r="CH46" s="623"/>
      <c r="CI46" s="623"/>
      <c r="CJ46" s="623"/>
      <c r="CK46" s="623"/>
      <c r="CL46" s="623"/>
      <c r="CM46" s="623"/>
      <c r="CN46" s="623"/>
      <c r="CO46" s="623"/>
      <c r="CP46" s="623"/>
      <c r="CQ46" s="624"/>
      <c r="CR46" s="625">
        <v>399056</v>
      </c>
      <c r="CS46" s="626"/>
      <c r="CT46" s="626"/>
      <c r="CU46" s="626"/>
      <c r="CV46" s="626"/>
      <c r="CW46" s="626"/>
      <c r="CX46" s="626"/>
      <c r="CY46" s="627"/>
      <c r="CZ46" s="659">
        <v>8.9</v>
      </c>
      <c r="DA46" s="708"/>
      <c r="DB46" s="708"/>
      <c r="DC46" s="709"/>
      <c r="DD46" s="634">
        <v>120122</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342</v>
      </c>
      <c r="CG47" s="623"/>
      <c r="CH47" s="623"/>
      <c r="CI47" s="623"/>
      <c r="CJ47" s="623"/>
      <c r="CK47" s="623"/>
      <c r="CL47" s="623"/>
      <c r="CM47" s="623"/>
      <c r="CN47" s="623"/>
      <c r="CO47" s="623"/>
      <c r="CP47" s="623"/>
      <c r="CQ47" s="624"/>
      <c r="CR47" s="625">
        <v>32766</v>
      </c>
      <c r="CS47" s="645"/>
      <c r="CT47" s="645"/>
      <c r="CU47" s="645"/>
      <c r="CV47" s="645"/>
      <c r="CW47" s="645"/>
      <c r="CX47" s="645"/>
      <c r="CY47" s="646"/>
      <c r="CZ47" s="659">
        <v>0.7</v>
      </c>
      <c r="DA47" s="660"/>
      <c r="DB47" s="660"/>
      <c r="DC47" s="661"/>
      <c r="DD47" s="634">
        <v>16366</v>
      </c>
      <c r="DE47" s="645"/>
      <c r="DF47" s="645"/>
      <c r="DG47" s="645"/>
      <c r="DH47" s="645"/>
      <c r="DI47" s="645"/>
      <c r="DJ47" s="645"/>
      <c r="DK47" s="646"/>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343</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344</v>
      </c>
      <c r="CE49" s="669"/>
      <c r="CF49" s="669"/>
      <c r="CG49" s="669"/>
      <c r="CH49" s="669"/>
      <c r="CI49" s="669"/>
      <c r="CJ49" s="669"/>
      <c r="CK49" s="669"/>
      <c r="CL49" s="669"/>
      <c r="CM49" s="669"/>
      <c r="CN49" s="669"/>
      <c r="CO49" s="669"/>
      <c r="CP49" s="669"/>
      <c r="CQ49" s="670"/>
      <c r="CR49" s="697">
        <v>4508001</v>
      </c>
      <c r="CS49" s="693"/>
      <c r="CT49" s="693"/>
      <c r="CU49" s="693"/>
      <c r="CV49" s="693"/>
      <c r="CW49" s="693"/>
      <c r="CX49" s="693"/>
      <c r="CY49" s="720"/>
      <c r="CZ49" s="721">
        <v>100</v>
      </c>
      <c r="DA49" s="722"/>
      <c r="DB49" s="722"/>
      <c r="DC49" s="723"/>
      <c r="DD49" s="724">
        <v>3138385</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58" zoomScale="70" zoomScaleNormal="25" zoomScaleSheetLayoutView="70" workbookViewId="0">
      <selection activeCell="AZ88" sqref="AZ88:BD88"/>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367</v>
      </c>
      <c r="C7" s="752"/>
      <c r="D7" s="752"/>
      <c r="E7" s="752"/>
      <c r="F7" s="752"/>
      <c r="G7" s="752"/>
      <c r="H7" s="752"/>
      <c r="I7" s="752"/>
      <c r="J7" s="752"/>
      <c r="K7" s="752"/>
      <c r="L7" s="752"/>
      <c r="M7" s="752"/>
      <c r="N7" s="752"/>
      <c r="O7" s="752"/>
      <c r="P7" s="753"/>
      <c r="Q7" s="754">
        <v>4670</v>
      </c>
      <c r="R7" s="755"/>
      <c r="S7" s="755"/>
      <c r="T7" s="755"/>
      <c r="U7" s="755"/>
      <c r="V7" s="755">
        <v>4544</v>
      </c>
      <c r="W7" s="755"/>
      <c r="X7" s="755"/>
      <c r="Y7" s="755"/>
      <c r="Z7" s="755"/>
      <c r="AA7" s="755">
        <v>126</v>
      </c>
      <c r="AB7" s="755"/>
      <c r="AC7" s="755"/>
      <c r="AD7" s="755"/>
      <c r="AE7" s="756"/>
      <c r="AF7" s="757">
        <v>126</v>
      </c>
      <c r="AG7" s="758"/>
      <c r="AH7" s="758"/>
      <c r="AI7" s="758"/>
      <c r="AJ7" s="759"/>
      <c r="AK7" s="794">
        <v>35</v>
      </c>
      <c r="AL7" s="795"/>
      <c r="AM7" s="795"/>
      <c r="AN7" s="795"/>
      <c r="AO7" s="795"/>
      <c r="AP7" s="795">
        <v>4086</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532</v>
      </c>
      <c r="BT7" s="799"/>
      <c r="BU7" s="799"/>
      <c r="BV7" s="799"/>
      <c r="BW7" s="799"/>
      <c r="BX7" s="799"/>
      <c r="BY7" s="799"/>
      <c r="BZ7" s="799"/>
      <c r="CA7" s="799"/>
      <c r="CB7" s="799"/>
      <c r="CC7" s="799"/>
      <c r="CD7" s="799"/>
      <c r="CE7" s="799"/>
      <c r="CF7" s="799"/>
      <c r="CG7" s="800"/>
      <c r="CH7" s="791">
        <v>2</v>
      </c>
      <c r="CI7" s="792"/>
      <c r="CJ7" s="792"/>
      <c r="CK7" s="792"/>
      <c r="CL7" s="793"/>
      <c r="CM7" s="791">
        <v>250</v>
      </c>
      <c r="CN7" s="792"/>
      <c r="CO7" s="792"/>
      <c r="CP7" s="792"/>
      <c r="CQ7" s="793"/>
      <c r="CR7" s="791">
        <v>42</v>
      </c>
      <c r="CS7" s="792"/>
      <c r="CT7" s="792"/>
      <c r="CU7" s="792"/>
      <c r="CV7" s="793"/>
      <c r="CW7" s="791">
        <v>36</v>
      </c>
      <c r="CX7" s="792"/>
      <c r="CY7" s="792"/>
      <c r="CZ7" s="792"/>
      <c r="DA7" s="793"/>
      <c r="DB7" s="791" t="s">
        <v>533</v>
      </c>
      <c r="DC7" s="792"/>
      <c r="DD7" s="792"/>
      <c r="DE7" s="792"/>
      <c r="DF7" s="793"/>
      <c r="DG7" s="791" t="s">
        <v>534</v>
      </c>
      <c r="DH7" s="792"/>
      <c r="DI7" s="792"/>
      <c r="DJ7" s="792"/>
      <c r="DK7" s="793"/>
      <c r="DL7" s="791" t="s">
        <v>535</v>
      </c>
      <c r="DM7" s="792"/>
      <c r="DN7" s="792"/>
      <c r="DO7" s="792"/>
      <c r="DP7" s="793"/>
      <c r="DQ7" s="791" t="s">
        <v>535</v>
      </c>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369</v>
      </c>
      <c r="B23" s="810" t="s">
        <v>370</v>
      </c>
      <c r="C23" s="811"/>
      <c r="D23" s="811"/>
      <c r="E23" s="811"/>
      <c r="F23" s="811"/>
      <c r="G23" s="811"/>
      <c r="H23" s="811"/>
      <c r="I23" s="811"/>
      <c r="J23" s="811"/>
      <c r="K23" s="811"/>
      <c r="L23" s="811"/>
      <c r="M23" s="811"/>
      <c r="N23" s="811"/>
      <c r="O23" s="811"/>
      <c r="P23" s="812"/>
      <c r="Q23" s="813">
        <v>4669</v>
      </c>
      <c r="R23" s="814"/>
      <c r="S23" s="814"/>
      <c r="T23" s="814"/>
      <c r="U23" s="814"/>
      <c r="V23" s="814">
        <v>4543</v>
      </c>
      <c r="W23" s="814"/>
      <c r="X23" s="814"/>
      <c r="Y23" s="814"/>
      <c r="Z23" s="814"/>
      <c r="AA23" s="814">
        <v>126</v>
      </c>
      <c r="AB23" s="814"/>
      <c r="AC23" s="814"/>
      <c r="AD23" s="814"/>
      <c r="AE23" s="815"/>
      <c r="AF23" s="816">
        <v>126</v>
      </c>
      <c r="AG23" s="814"/>
      <c r="AH23" s="814"/>
      <c r="AI23" s="814"/>
      <c r="AJ23" s="817"/>
      <c r="AK23" s="818"/>
      <c r="AL23" s="819"/>
      <c r="AM23" s="819"/>
      <c r="AN23" s="819"/>
      <c r="AO23" s="819"/>
      <c r="AP23" s="814">
        <v>4086</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350</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381</v>
      </c>
      <c r="C28" s="752"/>
      <c r="D28" s="752"/>
      <c r="E28" s="752"/>
      <c r="F28" s="752"/>
      <c r="G28" s="752"/>
      <c r="H28" s="752"/>
      <c r="I28" s="752"/>
      <c r="J28" s="752"/>
      <c r="K28" s="752"/>
      <c r="L28" s="752"/>
      <c r="M28" s="752"/>
      <c r="N28" s="752"/>
      <c r="O28" s="752"/>
      <c r="P28" s="753"/>
      <c r="Q28" s="842">
        <v>364</v>
      </c>
      <c r="R28" s="843"/>
      <c r="S28" s="843"/>
      <c r="T28" s="843"/>
      <c r="U28" s="843"/>
      <c r="V28" s="843">
        <v>323</v>
      </c>
      <c r="W28" s="843"/>
      <c r="X28" s="843"/>
      <c r="Y28" s="843"/>
      <c r="Z28" s="843"/>
      <c r="AA28" s="843">
        <v>41</v>
      </c>
      <c r="AB28" s="843"/>
      <c r="AC28" s="843"/>
      <c r="AD28" s="843"/>
      <c r="AE28" s="844"/>
      <c r="AF28" s="845">
        <v>41</v>
      </c>
      <c r="AG28" s="843"/>
      <c r="AH28" s="843"/>
      <c r="AI28" s="843"/>
      <c r="AJ28" s="846"/>
      <c r="AK28" s="847" t="s">
        <v>533</v>
      </c>
      <c r="AL28" s="838"/>
      <c r="AM28" s="838"/>
      <c r="AN28" s="838"/>
      <c r="AO28" s="838"/>
      <c r="AP28" s="838" t="s">
        <v>535</v>
      </c>
      <c r="AQ28" s="838"/>
      <c r="AR28" s="838"/>
      <c r="AS28" s="838"/>
      <c r="AT28" s="838"/>
      <c r="AU28" s="838" t="s">
        <v>535</v>
      </c>
      <c r="AV28" s="838"/>
      <c r="AW28" s="838"/>
      <c r="AX28" s="838"/>
      <c r="AY28" s="838"/>
      <c r="AZ28" s="839" t="s">
        <v>536</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382</v>
      </c>
      <c r="C29" s="776"/>
      <c r="D29" s="776"/>
      <c r="E29" s="776"/>
      <c r="F29" s="776"/>
      <c r="G29" s="776"/>
      <c r="H29" s="776"/>
      <c r="I29" s="776"/>
      <c r="J29" s="776"/>
      <c r="K29" s="776"/>
      <c r="L29" s="776"/>
      <c r="M29" s="776"/>
      <c r="N29" s="776"/>
      <c r="O29" s="776"/>
      <c r="P29" s="777"/>
      <c r="Q29" s="778">
        <v>77</v>
      </c>
      <c r="R29" s="779"/>
      <c r="S29" s="779"/>
      <c r="T29" s="779"/>
      <c r="U29" s="779"/>
      <c r="V29" s="779">
        <v>77</v>
      </c>
      <c r="W29" s="779"/>
      <c r="X29" s="779"/>
      <c r="Y29" s="779"/>
      <c r="Z29" s="779"/>
      <c r="AA29" s="779">
        <v>0</v>
      </c>
      <c r="AB29" s="779"/>
      <c r="AC29" s="779"/>
      <c r="AD29" s="779"/>
      <c r="AE29" s="780"/>
      <c r="AF29" s="781" t="s">
        <v>112</v>
      </c>
      <c r="AG29" s="782"/>
      <c r="AH29" s="782"/>
      <c r="AI29" s="782"/>
      <c r="AJ29" s="783"/>
      <c r="AK29" s="850" t="s">
        <v>533</v>
      </c>
      <c r="AL29" s="851"/>
      <c r="AM29" s="851"/>
      <c r="AN29" s="851"/>
      <c r="AO29" s="851"/>
      <c r="AP29" s="851" t="s">
        <v>533</v>
      </c>
      <c r="AQ29" s="851"/>
      <c r="AR29" s="851"/>
      <c r="AS29" s="851"/>
      <c r="AT29" s="851"/>
      <c r="AU29" s="851" t="s">
        <v>533</v>
      </c>
      <c r="AV29" s="851"/>
      <c r="AW29" s="851"/>
      <c r="AX29" s="851"/>
      <c r="AY29" s="851"/>
      <c r="AZ29" s="852" t="s">
        <v>536</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383</v>
      </c>
      <c r="C30" s="776"/>
      <c r="D30" s="776"/>
      <c r="E30" s="776"/>
      <c r="F30" s="776"/>
      <c r="G30" s="776"/>
      <c r="H30" s="776"/>
      <c r="I30" s="776"/>
      <c r="J30" s="776"/>
      <c r="K30" s="776"/>
      <c r="L30" s="776"/>
      <c r="M30" s="776"/>
      <c r="N30" s="776"/>
      <c r="O30" s="776"/>
      <c r="P30" s="777"/>
      <c r="Q30" s="778">
        <v>591</v>
      </c>
      <c r="R30" s="779"/>
      <c r="S30" s="779"/>
      <c r="T30" s="779"/>
      <c r="U30" s="779"/>
      <c r="V30" s="779">
        <v>589</v>
      </c>
      <c r="W30" s="779"/>
      <c r="X30" s="779"/>
      <c r="Y30" s="779"/>
      <c r="Z30" s="779"/>
      <c r="AA30" s="779">
        <v>2</v>
      </c>
      <c r="AB30" s="779"/>
      <c r="AC30" s="779"/>
      <c r="AD30" s="779"/>
      <c r="AE30" s="780"/>
      <c r="AF30" s="781">
        <v>407</v>
      </c>
      <c r="AG30" s="782"/>
      <c r="AH30" s="782"/>
      <c r="AI30" s="782"/>
      <c r="AJ30" s="783"/>
      <c r="AK30" s="850">
        <v>226</v>
      </c>
      <c r="AL30" s="851"/>
      <c r="AM30" s="851"/>
      <c r="AN30" s="851"/>
      <c r="AO30" s="851"/>
      <c r="AP30" s="851">
        <v>364</v>
      </c>
      <c r="AQ30" s="851"/>
      <c r="AR30" s="851"/>
      <c r="AS30" s="851"/>
      <c r="AT30" s="851"/>
      <c r="AU30" s="851">
        <v>189</v>
      </c>
      <c r="AV30" s="851"/>
      <c r="AW30" s="851"/>
      <c r="AX30" s="851"/>
      <c r="AY30" s="851"/>
      <c r="AZ30" s="852" t="s">
        <v>536</v>
      </c>
      <c r="BA30" s="852"/>
      <c r="BB30" s="852"/>
      <c r="BC30" s="852"/>
      <c r="BD30" s="852"/>
      <c r="BE30" s="848" t="s">
        <v>384</v>
      </c>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385</v>
      </c>
      <c r="C31" s="776"/>
      <c r="D31" s="776"/>
      <c r="E31" s="776"/>
      <c r="F31" s="776"/>
      <c r="G31" s="776"/>
      <c r="H31" s="776"/>
      <c r="I31" s="776"/>
      <c r="J31" s="776"/>
      <c r="K31" s="776"/>
      <c r="L31" s="776"/>
      <c r="M31" s="776"/>
      <c r="N31" s="776"/>
      <c r="O31" s="776"/>
      <c r="P31" s="777"/>
      <c r="Q31" s="778">
        <v>318</v>
      </c>
      <c r="R31" s="779"/>
      <c r="S31" s="779"/>
      <c r="T31" s="779"/>
      <c r="U31" s="779"/>
      <c r="V31" s="779">
        <v>318</v>
      </c>
      <c r="W31" s="779"/>
      <c r="X31" s="779"/>
      <c r="Y31" s="779"/>
      <c r="Z31" s="779"/>
      <c r="AA31" s="779">
        <v>0</v>
      </c>
      <c r="AB31" s="779"/>
      <c r="AC31" s="779"/>
      <c r="AD31" s="779"/>
      <c r="AE31" s="780"/>
      <c r="AF31" s="781" t="s">
        <v>112</v>
      </c>
      <c r="AG31" s="782"/>
      <c r="AH31" s="782"/>
      <c r="AI31" s="782"/>
      <c r="AJ31" s="783"/>
      <c r="AK31" s="850">
        <v>195</v>
      </c>
      <c r="AL31" s="851"/>
      <c r="AM31" s="851"/>
      <c r="AN31" s="851"/>
      <c r="AO31" s="851"/>
      <c r="AP31" s="851">
        <v>1288</v>
      </c>
      <c r="AQ31" s="851"/>
      <c r="AR31" s="851"/>
      <c r="AS31" s="851"/>
      <c r="AT31" s="851"/>
      <c r="AU31" s="851">
        <v>1077</v>
      </c>
      <c r="AV31" s="851"/>
      <c r="AW31" s="851"/>
      <c r="AX31" s="851"/>
      <c r="AY31" s="851"/>
      <c r="AZ31" s="852" t="s">
        <v>536</v>
      </c>
      <c r="BA31" s="852"/>
      <c r="BB31" s="852"/>
      <c r="BC31" s="852"/>
      <c r="BD31" s="852"/>
      <c r="BE31" s="848" t="s">
        <v>386</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387</v>
      </c>
      <c r="C32" s="776"/>
      <c r="D32" s="776"/>
      <c r="E32" s="776"/>
      <c r="F32" s="776"/>
      <c r="G32" s="776"/>
      <c r="H32" s="776"/>
      <c r="I32" s="776"/>
      <c r="J32" s="776"/>
      <c r="K32" s="776"/>
      <c r="L32" s="776"/>
      <c r="M32" s="776"/>
      <c r="N32" s="776"/>
      <c r="O32" s="776"/>
      <c r="P32" s="777"/>
      <c r="Q32" s="778">
        <v>25</v>
      </c>
      <c r="R32" s="779"/>
      <c r="S32" s="779"/>
      <c r="T32" s="779"/>
      <c r="U32" s="779"/>
      <c r="V32" s="779">
        <v>25</v>
      </c>
      <c r="W32" s="779"/>
      <c r="X32" s="779"/>
      <c r="Y32" s="779"/>
      <c r="Z32" s="779"/>
      <c r="AA32" s="779">
        <v>0</v>
      </c>
      <c r="AB32" s="779"/>
      <c r="AC32" s="779"/>
      <c r="AD32" s="779"/>
      <c r="AE32" s="780"/>
      <c r="AF32" s="781" t="s">
        <v>112</v>
      </c>
      <c r="AG32" s="782"/>
      <c r="AH32" s="782"/>
      <c r="AI32" s="782"/>
      <c r="AJ32" s="783"/>
      <c r="AK32" s="850">
        <v>25</v>
      </c>
      <c r="AL32" s="851"/>
      <c r="AM32" s="851"/>
      <c r="AN32" s="851"/>
      <c r="AO32" s="851"/>
      <c r="AP32" s="851">
        <v>12</v>
      </c>
      <c r="AQ32" s="851"/>
      <c r="AR32" s="851"/>
      <c r="AS32" s="851"/>
      <c r="AT32" s="851"/>
      <c r="AU32" s="851">
        <v>12</v>
      </c>
      <c r="AV32" s="851"/>
      <c r="AW32" s="851"/>
      <c r="AX32" s="851"/>
      <c r="AY32" s="851"/>
      <c r="AZ32" s="852" t="s">
        <v>536</v>
      </c>
      <c r="BA32" s="852"/>
      <c r="BB32" s="852"/>
      <c r="BC32" s="852"/>
      <c r="BD32" s="852"/>
      <c r="BE32" s="848" t="s">
        <v>386</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388</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369</v>
      </c>
      <c r="B63" s="810" t="s">
        <v>389</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448</v>
      </c>
      <c r="AG63" s="862"/>
      <c r="AH63" s="862"/>
      <c r="AI63" s="862"/>
      <c r="AJ63" s="863"/>
      <c r="AK63" s="864"/>
      <c r="AL63" s="859"/>
      <c r="AM63" s="859"/>
      <c r="AN63" s="859"/>
      <c r="AO63" s="859"/>
      <c r="AP63" s="862"/>
      <c r="AQ63" s="862"/>
      <c r="AR63" s="862"/>
      <c r="AS63" s="862"/>
      <c r="AT63" s="862"/>
      <c r="AU63" s="862"/>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391</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392</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537</v>
      </c>
      <c r="C68" s="890"/>
      <c r="D68" s="890"/>
      <c r="E68" s="890"/>
      <c r="F68" s="890"/>
      <c r="G68" s="890"/>
      <c r="H68" s="890"/>
      <c r="I68" s="890"/>
      <c r="J68" s="890"/>
      <c r="K68" s="890"/>
      <c r="L68" s="890"/>
      <c r="M68" s="890"/>
      <c r="N68" s="890"/>
      <c r="O68" s="890"/>
      <c r="P68" s="891"/>
      <c r="Q68" s="892">
        <v>58</v>
      </c>
      <c r="R68" s="886"/>
      <c r="S68" s="886"/>
      <c r="T68" s="886"/>
      <c r="U68" s="886"/>
      <c r="V68" s="886">
        <v>56</v>
      </c>
      <c r="W68" s="886"/>
      <c r="X68" s="886"/>
      <c r="Y68" s="886"/>
      <c r="Z68" s="886"/>
      <c r="AA68" s="886">
        <v>1</v>
      </c>
      <c r="AB68" s="886"/>
      <c r="AC68" s="886"/>
      <c r="AD68" s="886"/>
      <c r="AE68" s="886"/>
      <c r="AF68" s="886">
        <v>1</v>
      </c>
      <c r="AG68" s="886"/>
      <c r="AH68" s="886"/>
      <c r="AI68" s="886"/>
      <c r="AJ68" s="886"/>
      <c r="AK68" s="886">
        <v>0</v>
      </c>
      <c r="AL68" s="886"/>
      <c r="AM68" s="886"/>
      <c r="AN68" s="886"/>
      <c r="AO68" s="886"/>
      <c r="AP68" s="886">
        <v>18</v>
      </c>
      <c r="AQ68" s="886"/>
      <c r="AR68" s="886"/>
      <c r="AS68" s="886"/>
      <c r="AT68" s="886"/>
      <c r="AU68" s="886">
        <v>0</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538</v>
      </c>
      <c r="C69" s="894"/>
      <c r="D69" s="894"/>
      <c r="E69" s="894"/>
      <c r="F69" s="894"/>
      <c r="G69" s="894"/>
      <c r="H69" s="894"/>
      <c r="I69" s="894"/>
      <c r="J69" s="894"/>
      <c r="K69" s="894"/>
      <c r="L69" s="894"/>
      <c r="M69" s="894"/>
      <c r="N69" s="894"/>
      <c r="O69" s="894"/>
      <c r="P69" s="895"/>
      <c r="Q69" s="896">
        <v>667</v>
      </c>
      <c r="R69" s="851"/>
      <c r="S69" s="851"/>
      <c r="T69" s="851"/>
      <c r="U69" s="851"/>
      <c r="V69" s="851">
        <v>628</v>
      </c>
      <c r="W69" s="851"/>
      <c r="X69" s="851"/>
      <c r="Y69" s="851"/>
      <c r="Z69" s="851"/>
      <c r="AA69" s="851">
        <v>40</v>
      </c>
      <c r="AB69" s="851"/>
      <c r="AC69" s="851"/>
      <c r="AD69" s="851"/>
      <c r="AE69" s="851"/>
      <c r="AF69" s="851">
        <v>40</v>
      </c>
      <c r="AG69" s="851"/>
      <c r="AH69" s="851"/>
      <c r="AI69" s="851"/>
      <c r="AJ69" s="851"/>
      <c r="AK69" s="851">
        <v>4</v>
      </c>
      <c r="AL69" s="851"/>
      <c r="AM69" s="851"/>
      <c r="AN69" s="851"/>
      <c r="AO69" s="851"/>
      <c r="AP69" s="851">
        <v>0</v>
      </c>
      <c r="AQ69" s="851"/>
      <c r="AR69" s="851"/>
      <c r="AS69" s="851"/>
      <c r="AT69" s="851"/>
      <c r="AU69" s="851" t="s">
        <v>533</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539</v>
      </c>
      <c r="C70" s="894"/>
      <c r="D70" s="894"/>
      <c r="E70" s="894"/>
      <c r="F70" s="894"/>
      <c r="G70" s="894"/>
      <c r="H70" s="894"/>
      <c r="I70" s="894"/>
      <c r="J70" s="894"/>
      <c r="K70" s="894"/>
      <c r="L70" s="894"/>
      <c r="M70" s="894"/>
      <c r="N70" s="894"/>
      <c r="O70" s="894"/>
      <c r="P70" s="895"/>
      <c r="Q70" s="896">
        <v>18</v>
      </c>
      <c r="R70" s="851"/>
      <c r="S70" s="851"/>
      <c r="T70" s="851"/>
      <c r="U70" s="851"/>
      <c r="V70" s="851">
        <v>17</v>
      </c>
      <c r="W70" s="851"/>
      <c r="X70" s="851"/>
      <c r="Y70" s="851"/>
      <c r="Z70" s="851"/>
      <c r="AA70" s="851">
        <v>2</v>
      </c>
      <c r="AB70" s="851"/>
      <c r="AC70" s="851"/>
      <c r="AD70" s="851"/>
      <c r="AE70" s="851"/>
      <c r="AF70" s="851">
        <v>2</v>
      </c>
      <c r="AG70" s="851"/>
      <c r="AH70" s="851"/>
      <c r="AI70" s="851"/>
      <c r="AJ70" s="851"/>
      <c r="AK70" s="851">
        <v>0</v>
      </c>
      <c r="AL70" s="851"/>
      <c r="AM70" s="851"/>
      <c r="AN70" s="851"/>
      <c r="AO70" s="851"/>
      <c r="AP70" s="851">
        <v>0</v>
      </c>
      <c r="AQ70" s="851"/>
      <c r="AR70" s="851"/>
      <c r="AS70" s="851"/>
      <c r="AT70" s="851"/>
      <c r="AU70" s="851" t="s">
        <v>533</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540</v>
      </c>
      <c r="C71" s="894"/>
      <c r="D71" s="894"/>
      <c r="E71" s="894"/>
      <c r="F71" s="894"/>
      <c r="G71" s="894"/>
      <c r="H71" s="894"/>
      <c r="I71" s="894"/>
      <c r="J71" s="894"/>
      <c r="K71" s="894"/>
      <c r="L71" s="894"/>
      <c r="M71" s="894"/>
      <c r="N71" s="894"/>
      <c r="O71" s="894"/>
      <c r="P71" s="895"/>
      <c r="Q71" s="896">
        <v>440</v>
      </c>
      <c r="R71" s="851"/>
      <c r="S71" s="851"/>
      <c r="T71" s="851"/>
      <c r="U71" s="851"/>
      <c r="V71" s="851">
        <v>440</v>
      </c>
      <c r="W71" s="851"/>
      <c r="X71" s="851"/>
      <c r="Y71" s="851"/>
      <c r="Z71" s="851"/>
      <c r="AA71" s="851">
        <v>0</v>
      </c>
      <c r="AB71" s="851"/>
      <c r="AC71" s="851"/>
      <c r="AD71" s="851"/>
      <c r="AE71" s="851"/>
      <c r="AF71" s="851">
        <v>0</v>
      </c>
      <c r="AG71" s="851"/>
      <c r="AH71" s="851"/>
      <c r="AI71" s="851"/>
      <c r="AJ71" s="851"/>
      <c r="AK71" s="851">
        <v>0</v>
      </c>
      <c r="AL71" s="851"/>
      <c r="AM71" s="851"/>
      <c r="AN71" s="851"/>
      <c r="AO71" s="851"/>
      <c r="AP71" s="851">
        <v>147</v>
      </c>
      <c r="AQ71" s="851"/>
      <c r="AR71" s="851"/>
      <c r="AS71" s="851"/>
      <c r="AT71" s="851"/>
      <c r="AU71" s="851">
        <v>22</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541</v>
      </c>
      <c r="C72" s="894"/>
      <c r="D72" s="894"/>
      <c r="E72" s="894"/>
      <c r="F72" s="894"/>
      <c r="G72" s="894"/>
      <c r="H72" s="894"/>
      <c r="I72" s="894"/>
      <c r="J72" s="894"/>
      <c r="K72" s="894"/>
      <c r="L72" s="894"/>
      <c r="M72" s="894"/>
      <c r="N72" s="894"/>
      <c r="O72" s="894"/>
      <c r="P72" s="895"/>
      <c r="Q72" s="896">
        <v>700</v>
      </c>
      <c r="R72" s="851"/>
      <c r="S72" s="851"/>
      <c r="T72" s="851"/>
      <c r="U72" s="851"/>
      <c r="V72" s="851">
        <v>689</v>
      </c>
      <c r="W72" s="851"/>
      <c r="X72" s="851"/>
      <c r="Y72" s="851"/>
      <c r="Z72" s="851"/>
      <c r="AA72" s="851">
        <v>11</v>
      </c>
      <c r="AB72" s="851"/>
      <c r="AC72" s="851"/>
      <c r="AD72" s="851"/>
      <c r="AE72" s="851"/>
      <c r="AF72" s="851">
        <v>11</v>
      </c>
      <c r="AG72" s="851"/>
      <c r="AH72" s="851"/>
      <c r="AI72" s="851"/>
      <c r="AJ72" s="851"/>
      <c r="AK72" s="851">
        <v>0</v>
      </c>
      <c r="AL72" s="851"/>
      <c r="AM72" s="851"/>
      <c r="AN72" s="851"/>
      <c r="AO72" s="851"/>
      <c r="AP72" s="851">
        <v>1099</v>
      </c>
      <c r="AQ72" s="851"/>
      <c r="AR72" s="851"/>
      <c r="AS72" s="851"/>
      <c r="AT72" s="851"/>
      <c r="AU72" s="851">
        <v>37</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542</v>
      </c>
      <c r="C73" s="894"/>
      <c r="D73" s="894"/>
      <c r="E73" s="894"/>
      <c r="F73" s="894"/>
      <c r="G73" s="894"/>
      <c r="H73" s="894"/>
      <c r="I73" s="894"/>
      <c r="J73" s="894"/>
      <c r="K73" s="894"/>
      <c r="L73" s="894"/>
      <c r="M73" s="894"/>
      <c r="N73" s="894"/>
      <c r="O73" s="894"/>
      <c r="P73" s="895"/>
      <c r="Q73" s="896">
        <v>1616</v>
      </c>
      <c r="R73" s="851"/>
      <c r="S73" s="851"/>
      <c r="T73" s="851"/>
      <c r="U73" s="851"/>
      <c r="V73" s="851">
        <v>1563</v>
      </c>
      <c r="W73" s="851"/>
      <c r="X73" s="851"/>
      <c r="Y73" s="851"/>
      <c r="Z73" s="851"/>
      <c r="AA73" s="851">
        <v>53</v>
      </c>
      <c r="AB73" s="851"/>
      <c r="AC73" s="851"/>
      <c r="AD73" s="851"/>
      <c r="AE73" s="851"/>
      <c r="AF73" s="851">
        <v>1300</v>
      </c>
      <c r="AG73" s="851"/>
      <c r="AH73" s="851"/>
      <c r="AI73" s="851"/>
      <c r="AJ73" s="851"/>
      <c r="AK73" s="851">
        <v>0</v>
      </c>
      <c r="AL73" s="851"/>
      <c r="AM73" s="851"/>
      <c r="AN73" s="851"/>
      <c r="AO73" s="851"/>
      <c r="AP73" s="851">
        <v>4053</v>
      </c>
      <c r="AQ73" s="851"/>
      <c r="AR73" s="851"/>
      <c r="AS73" s="851"/>
      <c r="AT73" s="851"/>
      <c r="AU73" s="851">
        <v>63</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543</v>
      </c>
      <c r="C74" s="894"/>
      <c r="D74" s="894"/>
      <c r="E74" s="894"/>
      <c r="F74" s="894"/>
      <c r="G74" s="894"/>
      <c r="H74" s="894"/>
      <c r="I74" s="894"/>
      <c r="J74" s="894"/>
      <c r="K74" s="894"/>
      <c r="L74" s="894"/>
      <c r="M74" s="894"/>
      <c r="N74" s="894"/>
      <c r="O74" s="894"/>
      <c r="P74" s="895"/>
      <c r="Q74" s="896">
        <v>489</v>
      </c>
      <c r="R74" s="851"/>
      <c r="S74" s="851"/>
      <c r="T74" s="851"/>
      <c r="U74" s="851"/>
      <c r="V74" s="851">
        <v>486</v>
      </c>
      <c r="W74" s="851"/>
      <c r="X74" s="851"/>
      <c r="Y74" s="851"/>
      <c r="Z74" s="851"/>
      <c r="AA74" s="851">
        <v>1</v>
      </c>
      <c r="AB74" s="851"/>
      <c r="AC74" s="851"/>
      <c r="AD74" s="851"/>
      <c r="AE74" s="851"/>
      <c r="AF74" s="851">
        <v>1</v>
      </c>
      <c r="AG74" s="851"/>
      <c r="AH74" s="851"/>
      <c r="AI74" s="851"/>
      <c r="AJ74" s="851"/>
      <c r="AK74" s="851">
        <v>0</v>
      </c>
      <c r="AL74" s="851"/>
      <c r="AM74" s="851"/>
      <c r="AN74" s="851"/>
      <c r="AO74" s="851"/>
      <c r="AP74" s="851" t="s">
        <v>533</v>
      </c>
      <c r="AQ74" s="851"/>
      <c r="AR74" s="851"/>
      <c r="AS74" s="851"/>
      <c r="AT74" s="851"/>
      <c r="AU74" s="851" t="s">
        <v>533</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369</v>
      </c>
      <c r="B88" s="810" t="s">
        <v>393</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1355</v>
      </c>
      <c r="AG88" s="862"/>
      <c r="AH88" s="862"/>
      <c r="AI88" s="862"/>
      <c r="AJ88" s="862"/>
      <c r="AK88" s="859"/>
      <c r="AL88" s="859"/>
      <c r="AM88" s="859"/>
      <c r="AN88" s="859"/>
      <c r="AO88" s="859"/>
      <c r="AP88" s="862">
        <v>5317</v>
      </c>
      <c r="AQ88" s="862"/>
      <c r="AR88" s="862"/>
      <c r="AS88" s="862"/>
      <c r="AT88" s="862"/>
      <c r="AU88" s="862">
        <v>122</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394</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401</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402</v>
      </c>
      <c r="AB109" s="915"/>
      <c r="AC109" s="915"/>
      <c r="AD109" s="915"/>
      <c r="AE109" s="916"/>
      <c r="AF109" s="914" t="s">
        <v>289</v>
      </c>
      <c r="AG109" s="915"/>
      <c r="AH109" s="915"/>
      <c r="AI109" s="915"/>
      <c r="AJ109" s="916"/>
      <c r="AK109" s="914" t="s">
        <v>288</v>
      </c>
      <c r="AL109" s="915"/>
      <c r="AM109" s="915"/>
      <c r="AN109" s="915"/>
      <c r="AO109" s="916"/>
      <c r="AP109" s="914" t="s">
        <v>403</v>
      </c>
      <c r="AQ109" s="915"/>
      <c r="AR109" s="915"/>
      <c r="AS109" s="915"/>
      <c r="AT109" s="917"/>
      <c r="AU109" s="934" t="s">
        <v>401</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402</v>
      </c>
      <c r="BR109" s="915"/>
      <c r="BS109" s="915"/>
      <c r="BT109" s="915"/>
      <c r="BU109" s="916"/>
      <c r="BV109" s="914" t="s">
        <v>289</v>
      </c>
      <c r="BW109" s="915"/>
      <c r="BX109" s="915"/>
      <c r="BY109" s="915"/>
      <c r="BZ109" s="916"/>
      <c r="CA109" s="914" t="s">
        <v>288</v>
      </c>
      <c r="CB109" s="915"/>
      <c r="CC109" s="915"/>
      <c r="CD109" s="915"/>
      <c r="CE109" s="916"/>
      <c r="CF109" s="935" t="s">
        <v>403</v>
      </c>
      <c r="CG109" s="935"/>
      <c r="CH109" s="935"/>
      <c r="CI109" s="935"/>
      <c r="CJ109" s="935"/>
      <c r="CK109" s="914" t="s">
        <v>404</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402</v>
      </c>
      <c r="DH109" s="915"/>
      <c r="DI109" s="915"/>
      <c r="DJ109" s="915"/>
      <c r="DK109" s="916"/>
      <c r="DL109" s="914" t="s">
        <v>289</v>
      </c>
      <c r="DM109" s="915"/>
      <c r="DN109" s="915"/>
      <c r="DO109" s="915"/>
      <c r="DP109" s="916"/>
      <c r="DQ109" s="914" t="s">
        <v>288</v>
      </c>
      <c r="DR109" s="915"/>
      <c r="DS109" s="915"/>
      <c r="DT109" s="915"/>
      <c r="DU109" s="916"/>
      <c r="DV109" s="914" t="s">
        <v>403</v>
      </c>
      <c r="DW109" s="915"/>
      <c r="DX109" s="915"/>
      <c r="DY109" s="915"/>
      <c r="DZ109" s="917"/>
    </row>
    <row r="110" spans="1:131" s="199" customFormat="1" ht="26.25" customHeight="1" x14ac:dyDescent="0.15">
      <c r="A110" s="918" t="s">
        <v>405</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472751</v>
      </c>
      <c r="AB110" s="922"/>
      <c r="AC110" s="922"/>
      <c r="AD110" s="922"/>
      <c r="AE110" s="923"/>
      <c r="AF110" s="924">
        <v>457860</v>
      </c>
      <c r="AG110" s="922"/>
      <c r="AH110" s="922"/>
      <c r="AI110" s="922"/>
      <c r="AJ110" s="923"/>
      <c r="AK110" s="924">
        <v>466576</v>
      </c>
      <c r="AL110" s="922"/>
      <c r="AM110" s="922"/>
      <c r="AN110" s="922"/>
      <c r="AO110" s="923"/>
      <c r="AP110" s="925">
        <v>23.4</v>
      </c>
      <c r="AQ110" s="926"/>
      <c r="AR110" s="926"/>
      <c r="AS110" s="926"/>
      <c r="AT110" s="927"/>
      <c r="AU110" s="928" t="s">
        <v>61</v>
      </c>
      <c r="AV110" s="929"/>
      <c r="AW110" s="929"/>
      <c r="AX110" s="929"/>
      <c r="AY110" s="929"/>
      <c r="AZ110" s="970" t="s">
        <v>406</v>
      </c>
      <c r="BA110" s="919"/>
      <c r="BB110" s="919"/>
      <c r="BC110" s="919"/>
      <c r="BD110" s="919"/>
      <c r="BE110" s="919"/>
      <c r="BF110" s="919"/>
      <c r="BG110" s="919"/>
      <c r="BH110" s="919"/>
      <c r="BI110" s="919"/>
      <c r="BJ110" s="919"/>
      <c r="BK110" s="919"/>
      <c r="BL110" s="919"/>
      <c r="BM110" s="919"/>
      <c r="BN110" s="919"/>
      <c r="BO110" s="919"/>
      <c r="BP110" s="920"/>
      <c r="BQ110" s="956">
        <v>4197831</v>
      </c>
      <c r="BR110" s="957"/>
      <c r="BS110" s="957"/>
      <c r="BT110" s="957"/>
      <c r="BU110" s="957"/>
      <c r="BV110" s="957">
        <v>4116840</v>
      </c>
      <c r="BW110" s="957"/>
      <c r="BX110" s="957"/>
      <c r="BY110" s="957"/>
      <c r="BZ110" s="957"/>
      <c r="CA110" s="957">
        <v>4086287</v>
      </c>
      <c r="CB110" s="957"/>
      <c r="CC110" s="957"/>
      <c r="CD110" s="957"/>
      <c r="CE110" s="957"/>
      <c r="CF110" s="971">
        <v>205.1</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15">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410</v>
      </c>
      <c r="BA111" s="980"/>
      <c r="BB111" s="980"/>
      <c r="BC111" s="980"/>
      <c r="BD111" s="980"/>
      <c r="BE111" s="980"/>
      <c r="BF111" s="980"/>
      <c r="BG111" s="980"/>
      <c r="BH111" s="980"/>
      <c r="BI111" s="980"/>
      <c r="BJ111" s="980"/>
      <c r="BK111" s="980"/>
      <c r="BL111" s="980"/>
      <c r="BM111" s="980"/>
      <c r="BN111" s="980"/>
      <c r="BO111" s="980"/>
      <c r="BP111" s="981"/>
      <c r="BQ111" s="949" t="s">
        <v>112</v>
      </c>
      <c r="BR111" s="950"/>
      <c r="BS111" s="950"/>
      <c r="BT111" s="950"/>
      <c r="BU111" s="950"/>
      <c r="BV111" s="950" t="s">
        <v>112</v>
      </c>
      <c r="BW111" s="950"/>
      <c r="BX111" s="950"/>
      <c r="BY111" s="950"/>
      <c r="BZ111" s="950"/>
      <c r="CA111" s="950" t="s">
        <v>112</v>
      </c>
      <c r="CB111" s="950"/>
      <c r="CC111" s="950"/>
      <c r="CD111" s="950"/>
      <c r="CE111" s="950"/>
      <c r="CF111" s="944" t="s">
        <v>112</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15">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414</v>
      </c>
      <c r="BA112" s="980"/>
      <c r="BB112" s="980"/>
      <c r="BC112" s="980"/>
      <c r="BD112" s="980"/>
      <c r="BE112" s="980"/>
      <c r="BF112" s="980"/>
      <c r="BG112" s="980"/>
      <c r="BH112" s="980"/>
      <c r="BI112" s="980"/>
      <c r="BJ112" s="980"/>
      <c r="BK112" s="980"/>
      <c r="BL112" s="980"/>
      <c r="BM112" s="980"/>
      <c r="BN112" s="980"/>
      <c r="BO112" s="980"/>
      <c r="BP112" s="981"/>
      <c r="BQ112" s="949">
        <v>1553988</v>
      </c>
      <c r="BR112" s="950"/>
      <c r="BS112" s="950"/>
      <c r="BT112" s="950"/>
      <c r="BU112" s="950"/>
      <c r="BV112" s="950">
        <v>1418434</v>
      </c>
      <c r="BW112" s="950"/>
      <c r="BX112" s="950"/>
      <c r="BY112" s="950"/>
      <c r="BZ112" s="950"/>
      <c r="CA112" s="950">
        <v>1278562</v>
      </c>
      <c r="CB112" s="950"/>
      <c r="CC112" s="950"/>
      <c r="CD112" s="950"/>
      <c r="CE112" s="950"/>
      <c r="CF112" s="944">
        <v>64.2</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x14ac:dyDescent="0.15">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249395</v>
      </c>
      <c r="AB113" s="964"/>
      <c r="AC113" s="964"/>
      <c r="AD113" s="964"/>
      <c r="AE113" s="965"/>
      <c r="AF113" s="966">
        <v>259586</v>
      </c>
      <c r="AG113" s="964"/>
      <c r="AH113" s="964"/>
      <c r="AI113" s="964"/>
      <c r="AJ113" s="965"/>
      <c r="AK113" s="966">
        <v>215740</v>
      </c>
      <c r="AL113" s="964"/>
      <c r="AM113" s="964"/>
      <c r="AN113" s="964"/>
      <c r="AO113" s="965"/>
      <c r="AP113" s="967">
        <v>10.8</v>
      </c>
      <c r="AQ113" s="968"/>
      <c r="AR113" s="968"/>
      <c r="AS113" s="968"/>
      <c r="AT113" s="969"/>
      <c r="AU113" s="930"/>
      <c r="AV113" s="931"/>
      <c r="AW113" s="931"/>
      <c r="AX113" s="931"/>
      <c r="AY113" s="931"/>
      <c r="AZ113" s="979" t="s">
        <v>417</v>
      </c>
      <c r="BA113" s="980"/>
      <c r="BB113" s="980"/>
      <c r="BC113" s="980"/>
      <c r="BD113" s="980"/>
      <c r="BE113" s="980"/>
      <c r="BF113" s="980"/>
      <c r="BG113" s="980"/>
      <c r="BH113" s="980"/>
      <c r="BI113" s="980"/>
      <c r="BJ113" s="980"/>
      <c r="BK113" s="980"/>
      <c r="BL113" s="980"/>
      <c r="BM113" s="980"/>
      <c r="BN113" s="980"/>
      <c r="BO113" s="980"/>
      <c r="BP113" s="981"/>
      <c r="BQ113" s="949">
        <v>207118</v>
      </c>
      <c r="BR113" s="950"/>
      <c r="BS113" s="950"/>
      <c r="BT113" s="950"/>
      <c r="BU113" s="950"/>
      <c r="BV113" s="950">
        <v>163872</v>
      </c>
      <c r="BW113" s="950"/>
      <c r="BX113" s="950"/>
      <c r="BY113" s="950"/>
      <c r="BZ113" s="950"/>
      <c r="CA113" s="950">
        <v>122076</v>
      </c>
      <c r="CB113" s="950"/>
      <c r="CC113" s="950"/>
      <c r="CD113" s="950"/>
      <c r="CE113" s="950"/>
      <c r="CF113" s="944">
        <v>6.1</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x14ac:dyDescent="0.15">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45748</v>
      </c>
      <c r="AB114" s="989"/>
      <c r="AC114" s="989"/>
      <c r="AD114" s="989"/>
      <c r="AE114" s="990"/>
      <c r="AF114" s="991">
        <v>46452</v>
      </c>
      <c r="AG114" s="989"/>
      <c r="AH114" s="989"/>
      <c r="AI114" s="989"/>
      <c r="AJ114" s="990"/>
      <c r="AK114" s="991">
        <v>44175</v>
      </c>
      <c r="AL114" s="989"/>
      <c r="AM114" s="989"/>
      <c r="AN114" s="989"/>
      <c r="AO114" s="990"/>
      <c r="AP114" s="992">
        <v>2.2000000000000002</v>
      </c>
      <c r="AQ114" s="993"/>
      <c r="AR114" s="993"/>
      <c r="AS114" s="993"/>
      <c r="AT114" s="994"/>
      <c r="AU114" s="930"/>
      <c r="AV114" s="931"/>
      <c r="AW114" s="931"/>
      <c r="AX114" s="931"/>
      <c r="AY114" s="931"/>
      <c r="AZ114" s="979" t="s">
        <v>420</v>
      </c>
      <c r="BA114" s="980"/>
      <c r="BB114" s="980"/>
      <c r="BC114" s="980"/>
      <c r="BD114" s="980"/>
      <c r="BE114" s="980"/>
      <c r="BF114" s="980"/>
      <c r="BG114" s="980"/>
      <c r="BH114" s="980"/>
      <c r="BI114" s="980"/>
      <c r="BJ114" s="980"/>
      <c r="BK114" s="980"/>
      <c r="BL114" s="980"/>
      <c r="BM114" s="980"/>
      <c r="BN114" s="980"/>
      <c r="BO114" s="980"/>
      <c r="BP114" s="981"/>
      <c r="BQ114" s="949">
        <v>1592933</v>
      </c>
      <c r="BR114" s="950"/>
      <c r="BS114" s="950"/>
      <c r="BT114" s="950"/>
      <c r="BU114" s="950"/>
      <c r="BV114" s="950">
        <v>1521054</v>
      </c>
      <c r="BW114" s="950"/>
      <c r="BX114" s="950"/>
      <c r="BY114" s="950"/>
      <c r="BZ114" s="950"/>
      <c r="CA114" s="950">
        <v>1498503</v>
      </c>
      <c r="CB114" s="950"/>
      <c r="CC114" s="950"/>
      <c r="CD114" s="950"/>
      <c r="CE114" s="950"/>
      <c r="CF114" s="944">
        <v>75.2</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15">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112</v>
      </c>
      <c r="AB115" s="964"/>
      <c r="AC115" s="964"/>
      <c r="AD115" s="964"/>
      <c r="AE115" s="965"/>
      <c r="AF115" s="966" t="s">
        <v>112</v>
      </c>
      <c r="AG115" s="964"/>
      <c r="AH115" s="964"/>
      <c r="AI115" s="964"/>
      <c r="AJ115" s="965"/>
      <c r="AK115" s="966" t="s">
        <v>112</v>
      </c>
      <c r="AL115" s="964"/>
      <c r="AM115" s="964"/>
      <c r="AN115" s="964"/>
      <c r="AO115" s="965"/>
      <c r="AP115" s="967" t="s">
        <v>112</v>
      </c>
      <c r="AQ115" s="968"/>
      <c r="AR115" s="968"/>
      <c r="AS115" s="968"/>
      <c r="AT115" s="969"/>
      <c r="AU115" s="930"/>
      <c r="AV115" s="931"/>
      <c r="AW115" s="931"/>
      <c r="AX115" s="931"/>
      <c r="AY115" s="931"/>
      <c r="AZ115" s="979" t="s">
        <v>423</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v>6137</v>
      </c>
      <c r="BW115" s="950"/>
      <c r="BX115" s="950"/>
      <c r="BY115" s="950"/>
      <c r="BZ115" s="950"/>
      <c r="CA115" s="950" t="s">
        <v>112</v>
      </c>
      <c r="CB115" s="950"/>
      <c r="CC115" s="950"/>
      <c r="CD115" s="950"/>
      <c r="CE115" s="950"/>
      <c r="CF115" s="944" t="s">
        <v>112</v>
      </c>
      <c r="CG115" s="945"/>
      <c r="CH115" s="945"/>
      <c r="CI115" s="945"/>
      <c r="CJ115" s="945"/>
      <c r="CK115" s="975"/>
      <c r="CL115" s="976"/>
      <c r="CM115" s="979" t="s">
        <v>424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x14ac:dyDescent="0.15">
      <c r="A116" s="986"/>
      <c r="B116" s="987"/>
      <c r="C116" s="995" t="s">
        <v>425</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426</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x14ac:dyDescent="0.15">
      <c r="A117" s="934" t="s">
        <v>172</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428</v>
      </c>
      <c r="Z117" s="916"/>
      <c r="AA117" s="1006">
        <v>767894</v>
      </c>
      <c r="AB117" s="1007"/>
      <c r="AC117" s="1007"/>
      <c r="AD117" s="1007"/>
      <c r="AE117" s="1008"/>
      <c r="AF117" s="1009">
        <v>763898</v>
      </c>
      <c r="AG117" s="1007"/>
      <c r="AH117" s="1007"/>
      <c r="AI117" s="1007"/>
      <c r="AJ117" s="1008"/>
      <c r="AK117" s="1009">
        <v>726491</v>
      </c>
      <c r="AL117" s="1007"/>
      <c r="AM117" s="1007"/>
      <c r="AN117" s="1007"/>
      <c r="AO117" s="1008"/>
      <c r="AP117" s="1010"/>
      <c r="AQ117" s="1011"/>
      <c r="AR117" s="1011"/>
      <c r="AS117" s="1011"/>
      <c r="AT117" s="1012"/>
      <c r="AU117" s="930"/>
      <c r="AV117" s="931"/>
      <c r="AW117" s="931"/>
      <c r="AX117" s="931"/>
      <c r="AY117" s="931"/>
      <c r="AZ117" s="997" t="s">
        <v>429</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x14ac:dyDescent="0.15">
      <c r="A118" s="934" t="s">
        <v>404</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402</v>
      </c>
      <c r="AB118" s="915"/>
      <c r="AC118" s="915"/>
      <c r="AD118" s="915"/>
      <c r="AE118" s="916"/>
      <c r="AF118" s="914" t="s">
        <v>289</v>
      </c>
      <c r="AG118" s="915"/>
      <c r="AH118" s="915"/>
      <c r="AI118" s="915"/>
      <c r="AJ118" s="916"/>
      <c r="AK118" s="914" t="s">
        <v>288</v>
      </c>
      <c r="AL118" s="915"/>
      <c r="AM118" s="915"/>
      <c r="AN118" s="915"/>
      <c r="AO118" s="916"/>
      <c r="AP118" s="1001" t="s">
        <v>403</v>
      </c>
      <c r="AQ118" s="1002"/>
      <c r="AR118" s="1002"/>
      <c r="AS118" s="1002"/>
      <c r="AT118" s="1003"/>
      <c r="AU118" s="930"/>
      <c r="AV118" s="931"/>
      <c r="AW118" s="931"/>
      <c r="AX118" s="931"/>
      <c r="AY118" s="931"/>
      <c r="AZ118" s="1004" t="s">
        <v>431</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x14ac:dyDescent="0.15">
      <c r="A119" s="1088"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172</v>
      </c>
      <c r="BA119" s="230"/>
      <c r="BB119" s="230"/>
      <c r="BC119" s="230"/>
      <c r="BD119" s="230"/>
      <c r="BE119" s="230"/>
      <c r="BF119" s="230"/>
      <c r="BG119" s="230"/>
      <c r="BH119" s="230"/>
      <c r="BI119" s="230"/>
      <c r="BJ119" s="230"/>
      <c r="BK119" s="230"/>
      <c r="BL119" s="230"/>
      <c r="BM119" s="230"/>
      <c r="BN119" s="230"/>
      <c r="BO119" s="1005" t="s">
        <v>433</v>
      </c>
      <c r="BP119" s="1036"/>
      <c r="BQ119" s="1027">
        <v>7551870</v>
      </c>
      <c r="BR119" s="1028"/>
      <c r="BS119" s="1028"/>
      <c r="BT119" s="1028"/>
      <c r="BU119" s="1028"/>
      <c r="BV119" s="1028">
        <v>7226337</v>
      </c>
      <c r="BW119" s="1028"/>
      <c r="BX119" s="1028"/>
      <c r="BY119" s="1028"/>
      <c r="BZ119" s="1028"/>
      <c r="CA119" s="1028">
        <v>6985428</v>
      </c>
      <c r="CB119" s="1028"/>
      <c r="CC119" s="1028"/>
      <c r="CD119" s="1028"/>
      <c r="CE119" s="1028"/>
      <c r="CF119" s="1029"/>
      <c r="CG119" s="1030"/>
      <c r="CH119" s="1030"/>
      <c r="CI119" s="1030"/>
      <c r="CJ119" s="1031"/>
      <c r="CK119" s="977"/>
      <c r="CL119" s="978"/>
      <c r="CM119" s="1032" t="s">
        <v>434</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x14ac:dyDescent="0.15">
      <c r="A120" s="1089"/>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435</v>
      </c>
      <c r="AV120" s="1020"/>
      <c r="AW120" s="1020"/>
      <c r="AX120" s="1020"/>
      <c r="AY120" s="1021"/>
      <c r="AZ120" s="970" t="s">
        <v>436</v>
      </c>
      <c r="BA120" s="919"/>
      <c r="BB120" s="919"/>
      <c r="BC120" s="919"/>
      <c r="BD120" s="919"/>
      <c r="BE120" s="919"/>
      <c r="BF120" s="919"/>
      <c r="BG120" s="919"/>
      <c r="BH120" s="919"/>
      <c r="BI120" s="919"/>
      <c r="BJ120" s="919"/>
      <c r="BK120" s="919"/>
      <c r="BL120" s="919"/>
      <c r="BM120" s="919"/>
      <c r="BN120" s="919"/>
      <c r="BO120" s="919"/>
      <c r="BP120" s="920"/>
      <c r="BQ120" s="956">
        <v>2320324</v>
      </c>
      <c r="BR120" s="957"/>
      <c r="BS120" s="957"/>
      <c r="BT120" s="957"/>
      <c r="BU120" s="957"/>
      <c r="BV120" s="957">
        <v>2823305</v>
      </c>
      <c r="BW120" s="957"/>
      <c r="BX120" s="957"/>
      <c r="BY120" s="957"/>
      <c r="BZ120" s="957"/>
      <c r="CA120" s="957">
        <v>3176606</v>
      </c>
      <c r="CB120" s="957"/>
      <c r="CC120" s="957"/>
      <c r="CD120" s="957"/>
      <c r="CE120" s="957"/>
      <c r="CF120" s="971">
        <v>159.5</v>
      </c>
      <c r="CG120" s="972"/>
      <c r="CH120" s="972"/>
      <c r="CI120" s="972"/>
      <c r="CJ120" s="972"/>
      <c r="CK120" s="1037" t="s">
        <v>437</v>
      </c>
      <c r="CL120" s="1038"/>
      <c r="CM120" s="1038"/>
      <c r="CN120" s="1038"/>
      <c r="CO120" s="1039"/>
      <c r="CP120" s="1045" t="s">
        <v>385</v>
      </c>
      <c r="CQ120" s="1046"/>
      <c r="CR120" s="1046"/>
      <c r="CS120" s="1046"/>
      <c r="CT120" s="1046"/>
      <c r="CU120" s="1046"/>
      <c r="CV120" s="1046"/>
      <c r="CW120" s="1046"/>
      <c r="CX120" s="1046"/>
      <c r="CY120" s="1046"/>
      <c r="CZ120" s="1046"/>
      <c r="DA120" s="1046"/>
      <c r="DB120" s="1046"/>
      <c r="DC120" s="1046"/>
      <c r="DD120" s="1046"/>
      <c r="DE120" s="1046"/>
      <c r="DF120" s="1047"/>
      <c r="DG120" s="956">
        <v>1326776</v>
      </c>
      <c r="DH120" s="957"/>
      <c r="DI120" s="957"/>
      <c r="DJ120" s="957"/>
      <c r="DK120" s="957"/>
      <c r="DL120" s="957">
        <v>1206086</v>
      </c>
      <c r="DM120" s="957"/>
      <c r="DN120" s="957"/>
      <c r="DO120" s="957"/>
      <c r="DP120" s="957"/>
      <c r="DQ120" s="957">
        <v>1076909</v>
      </c>
      <c r="DR120" s="957"/>
      <c r="DS120" s="957"/>
      <c r="DT120" s="957"/>
      <c r="DU120" s="957"/>
      <c r="DV120" s="958">
        <v>54.1</v>
      </c>
      <c r="DW120" s="958"/>
      <c r="DX120" s="958"/>
      <c r="DY120" s="958"/>
      <c r="DZ120" s="959"/>
    </row>
    <row r="121" spans="1:130" s="199" customFormat="1" ht="26.25" customHeight="1" x14ac:dyDescent="0.15">
      <c r="A121" s="1089"/>
      <c r="B121" s="976"/>
      <c r="C121" s="997" t="s">
        <v>438</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439</v>
      </c>
      <c r="BA121" s="980"/>
      <c r="BB121" s="980"/>
      <c r="BC121" s="980"/>
      <c r="BD121" s="980"/>
      <c r="BE121" s="980"/>
      <c r="BF121" s="980"/>
      <c r="BG121" s="980"/>
      <c r="BH121" s="980"/>
      <c r="BI121" s="980"/>
      <c r="BJ121" s="980"/>
      <c r="BK121" s="980"/>
      <c r="BL121" s="980"/>
      <c r="BM121" s="980"/>
      <c r="BN121" s="980"/>
      <c r="BO121" s="980"/>
      <c r="BP121" s="981"/>
      <c r="BQ121" s="949">
        <v>1494889</v>
      </c>
      <c r="BR121" s="950"/>
      <c r="BS121" s="950"/>
      <c r="BT121" s="950"/>
      <c r="BU121" s="950"/>
      <c r="BV121" s="950">
        <v>1312015</v>
      </c>
      <c r="BW121" s="950"/>
      <c r="BX121" s="950"/>
      <c r="BY121" s="950"/>
      <c r="BZ121" s="950"/>
      <c r="CA121" s="950">
        <v>1122597</v>
      </c>
      <c r="CB121" s="950"/>
      <c r="CC121" s="950"/>
      <c r="CD121" s="950"/>
      <c r="CE121" s="950"/>
      <c r="CF121" s="944">
        <v>56.4</v>
      </c>
      <c r="CG121" s="945"/>
      <c r="CH121" s="945"/>
      <c r="CI121" s="945"/>
      <c r="CJ121" s="945"/>
      <c r="CK121" s="1040"/>
      <c r="CL121" s="1041"/>
      <c r="CM121" s="1041"/>
      <c r="CN121" s="1041"/>
      <c r="CO121" s="1042"/>
      <c r="CP121" s="1050" t="s">
        <v>383</v>
      </c>
      <c r="CQ121" s="1051"/>
      <c r="CR121" s="1051"/>
      <c r="CS121" s="1051"/>
      <c r="CT121" s="1051"/>
      <c r="CU121" s="1051"/>
      <c r="CV121" s="1051"/>
      <c r="CW121" s="1051"/>
      <c r="CX121" s="1051"/>
      <c r="CY121" s="1051"/>
      <c r="CZ121" s="1051"/>
      <c r="DA121" s="1051"/>
      <c r="DB121" s="1051"/>
      <c r="DC121" s="1051"/>
      <c r="DD121" s="1051"/>
      <c r="DE121" s="1051"/>
      <c r="DF121" s="1052"/>
      <c r="DG121" s="949">
        <v>209762</v>
      </c>
      <c r="DH121" s="950"/>
      <c r="DI121" s="950"/>
      <c r="DJ121" s="950"/>
      <c r="DK121" s="950"/>
      <c r="DL121" s="950">
        <v>197468</v>
      </c>
      <c r="DM121" s="950"/>
      <c r="DN121" s="950"/>
      <c r="DO121" s="950"/>
      <c r="DP121" s="950"/>
      <c r="DQ121" s="950">
        <v>189369</v>
      </c>
      <c r="DR121" s="950"/>
      <c r="DS121" s="950"/>
      <c r="DT121" s="950"/>
      <c r="DU121" s="950"/>
      <c r="DV121" s="951">
        <v>9.5</v>
      </c>
      <c r="DW121" s="951"/>
      <c r="DX121" s="951"/>
      <c r="DY121" s="951"/>
      <c r="DZ121" s="952"/>
    </row>
    <row r="122" spans="1:130" s="199" customFormat="1" ht="26.25" customHeight="1" x14ac:dyDescent="0.15">
      <c r="A122" s="1089"/>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440</v>
      </c>
      <c r="BA122" s="995"/>
      <c r="BB122" s="995"/>
      <c r="BC122" s="995"/>
      <c r="BD122" s="995"/>
      <c r="BE122" s="995"/>
      <c r="BF122" s="995"/>
      <c r="BG122" s="995"/>
      <c r="BH122" s="995"/>
      <c r="BI122" s="995"/>
      <c r="BJ122" s="995"/>
      <c r="BK122" s="995"/>
      <c r="BL122" s="995"/>
      <c r="BM122" s="995"/>
      <c r="BN122" s="995"/>
      <c r="BO122" s="995"/>
      <c r="BP122" s="996"/>
      <c r="BQ122" s="1027">
        <v>3437897</v>
      </c>
      <c r="BR122" s="1028"/>
      <c r="BS122" s="1028"/>
      <c r="BT122" s="1028"/>
      <c r="BU122" s="1028"/>
      <c r="BV122" s="1028">
        <v>3254307</v>
      </c>
      <c r="BW122" s="1028"/>
      <c r="BX122" s="1028"/>
      <c r="BY122" s="1028"/>
      <c r="BZ122" s="1028"/>
      <c r="CA122" s="1028">
        <v>3235357</v>
      </c>
      <c r="CB122" s="1028"/>
      <c r="CC122" s="1028"/>
      <c r="CD122" s="1028"/>
      <c r="CE122" s="1028"/>
      <c r="CF122" s="1048">
        <v>162.4</v>
      </c>
      <c r="CG122" s="1049"/>
      <c r="CH122" s="1049"/>
      <c r="CI122" s="1049"/>
      <c r="CJ122" s="1049"/>
      <c r="CK122" s="1040"/>
      <c r="CL122" s="1041"/>
      <c r="CM122" s="1041"/>
      <c r="CN122" s="1041"/>
      <c r="CO122" s="1042"/>
      <c r="CP122" s="1050" t="s">
        <v>387</v>
      </c>
      <c r="CQ122" s="1051"/>
      <c r="CR122" s="1051"/>
      <c r="CS122" s="1051"/>
      <c r="CT122" s="1051"/>
      <c r="CU122" s="1051"/>
      <c r="CV122" s="1051"/>
      <c r="CW122" s="1051"/>
      <c r="CX122" s="1051"/>
      <c r="CY122" s="1051"/>
      <c r="CZ122" s="1051"/>
      <c r="DA122" s="1051"/>
      <c r="DB122" s="1051"/>
      <c r="DC122" s="1051"/>
      <c r="DD122" s="1051"/>
      <c r="DE122" s="1051"/>
      <c r="DF122" s="1052"/>
      <c r="DG122" s="949">
        <v>17450</v>
      </c>
      <c r="DH122" s="950"/>
      <c r="DI122" s="950"/>
      <c r="DJ122" s="950"/>
      <c r="DK122" s="950"/>
      <c r="DL122" s="950">
        <v>14880</v>
      </c>
      <c r="DM122" s="950"/>
      <c r="DN122" s="950"/>
      <c r="DO122" s="950"/>
      <c r="DP122" s="950"/>
      <c r="DQ122" s="950">
        <v>12284</v>
      </c>
      <c r="DR122" s="950"/>
      <c r="DS122" s="950"/>
      <c r="DT122" s="950"/>
      <c r="DU122" s="950"/>
      <c r="DV122" s="951">
        <v>0.6</v>
      </c>
      <c r="DW122" s="951"/>
      <c r="DX122" s="951"/>
      <c r="DY122" s="951"/>
      <c r="DZ122" s="952"/>
    </row>
    <row r="123" spans="1:130" s="199" customFormat="1" ht="26.25" customHeight="1" x14ac:dyDescent="0.15">
      <c r="A123" s="1089"/>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172</v>
      </c>
      <c r="BA123" s="230"/>
      <c r="BB123" s="230"/>
      <c r="BC123" s="230"/>
      <c r="BD123" s="230"/>
      <c r="BE123" s="230"/>
      <c r="BF123" s="230"/>
      <c r="BG123" s="230"/>
      <c r="BH123" s="230"/>
      <c r="BI123" s="230"/>
      <c r="BJ123" s="230"/>
      <c r="BK123" s="230"/>
      <c r="BL123" s="230"/>
      <c r="BM123" s="230"/>
      <c r="BN123" s="230"/>
      <c r="BO123" s="1005" t="s">
        <v>441</v>
      </c>
      <c r="BP123" s="1036"/>
      <c r="BQ123" s="1095">
        <v>7253110</v>
      </c>
      <c r="BR123" s="1096"/>
      <c r="BS123" s="1096"/>
      <c r="BT123" s="1096"/>
      <c r="BU123" s="1096"/>
      <c r="BV123" s="1096">
        <v>7389627</v>
      </c>
      <c r="BW123" s="1096"/>
      <c r="BX123" s="1096"/>
      <c r="BY123" s="1096"/>
      <c r="BZ123" s="1096"/>
      <c r="CA123" s="1096">
        <v>7534560</v>
      </c>
      <c r="CB123" s="1096"/>
      <c r="CC123" s="1096"/>
      <c r="CD123" s="1096"/>
      <c r="CE123" s="1096"/>
      <c r="CF123" s="1029"/>
      <c r="CG123" s="1030"/>
      <c r="CH123" s="1030"/>
      <c r="CI123" s="1030"/>
      <c r="CJ123" s="1031"/>
      <c r="CK123" s="1040"/>
      <c r="CL123" s="1041"/>
      <c r="CM123" s="1041"/>
      <c r="CN123" s="1041"/>
      <c r="CO123" s="1042"/>
      <c r="CP123" s="1050" t="s">
        <v>382</v>
      </c>
      <c r="CQ123" s="1051"/>
      <c r="CR123" s="1051"/>
      <c r="CS123" s="1051"/>
      <c r="CT123" s="1051"/>
      <c r="CU123" s="1051"/>
      <c r="CV123" s="1051"/>
      <c r="CW123" s="1051"/>
      <c r="CX123" s="1051"/>
      <c r="CY123" s="1051"/>
      <c r="CZ123" s="1051"/>
      <c r="DA123" s="1051"/>
      <c r="DB123" s="1051"/>
      <c r="DC123" s="1051"/>
      <c r="DD123" s="1051"/>
      <c r="DE123" s="1051"/>
      <c r="DF123" s="1052"/>
      <c r="DG123" s="988" t="s">
        <v>112</v>
      </c>
      <c r="DH123" s="989"/>
      <c r="DI123" s="989"/>
      <c r="DJ123" s="989"/>
      <c r="DK123" s="990"/>
      <c r="DL123" s="991" t="s">
        <v>112</v>
      </c>
      <c r="DM123" s="989"/>
      <c r="DN123" s="989"/>
      <c r="DO123" s="989"/>
      <c r="DP123" s="990"/>
      <c r="DQ123" s="991" t="s">
        <v>112</v>
      </c>
      <c r="DR123" s="989"/>
      <c r="DS123" s="989"/>
      <c r="DT123" s="989"/>
      <c r="DU123" s="990"/>
      <c r="DV123" s="992" t="s">
        <v>112</v>
      </c>
      <c r="DW123" s="993"/>
      <c r="DX123" s="993"/>
      <c r="DY123" s="993"/>
      <c r="DZ123" s="994"/>
    </row>
    <row r="124" spans="1:130" s="199" customFormat="1" ht="26.25" customHeight="1" thickBot="1" x14ac:dyDescent="0.2">
      <c r="A124" s="1089"/>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442</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15.5</v>
      </c>
      <c r="BR124" s="1058"/>
      <c r="BS124" s="1058"/>
      <c r="BT124" s="1058"/>
      <c r="BU124" s="1058"/>
      <c r="BV124" s="1058" t="s">
        <v>112</v>
      </c>
      <c r="BW124" s="1058"/>
      <c r="BX124" s="1058"/>
      <c r="BY124" s="1058"/>
      <c r="BZ124" s="1058"/>
      <c r="CA124" s="1058" t="s">
        <v>112</v>
      </c>
      <c r="CB124" s="1058"/>
      <c r="CC124" s="1058"/>
      <c r="CD124" s="1058"/>
      <c r="CE124" s="1058"/>
      <c r="CF124" s="1059"/>
      <c r="CG124" s="1060"/>
      <c r="CH124" s="1060"/>
      <c r="CI124" s="1060"/>
      <c r="CJ124" s="1061"/>
      <c r="CK124" s="1043"/>
      <c r="CL124" s="1043"/>
      <c r="CM124" s="1043"/>
      <c r="CN124" s="1043"/>
      <c r="CO124" s="1044"/>
      <c r="CP124" s="1050" t="s">
        <v>443</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x14ac:dyDescent="0.15">
      <c r="A125" s="1089"/>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444</v>
      </c>
      <c r="CL125" s="1038"/>
      <c r="CM125" s="1038"/>
      <c r="CN125" s="1038"/>
      <c r="CO125" s="1039"/>
      <c r="CP125" s="970" t="s">
        <v>445</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x14ac:dyDescent="0.2">
      <c r="A126" s="1089"/>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446</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x14ac:dyDescent="0.15">
      <c r="A127" s="1090"/>
      <c r="B127" s="978"/>
      <c r="C127" s="1032" t="s">
        <v>447</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448</v>
      </c>
      <c r="AY127" s="1063"/>
      <c r="AZ127" s="1063"/>
      <c r="BA127" s="1063"/>
      <c r="BB127" s="1063"/>
      <c r="BC127" s="1063"/>
      <c r="BD127" s="1063"/>
      <c r="BE127" s="1064"/>
      <c r="BF127" s="1065" t="s">
        <v>449</v>
      </c>
      <c r="BG127" s="1063"/>
      <c r="BH127" s="1063"/>
      <c r="BI127" s="1063"/>
      <c r="BJ127" s="1063"/>
      <c r="BK127" s="1063"/>
      <c r="BL127" s="1064"/>
      <c r="BM127" s="1065" t="s">
        <v>450</v>
      </c>
      <c r="BN127" s="1063"/>
      <c r="BO127" s="1063"/>
      <c r="BP127" s="1063"/>
      <c r="BQ127" s="1063"/>
      <c r="BR127" s="1063"/>
      <c r="BS127" s="1064"/>
      <c r="BT127" s="1065" t="s">
        <v>451</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452</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x14ac:dyDescent="0.2">
      <c r="A128" s="1073" t="s">
        <v>453</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454</v>
      </c>
      <c r="X128" s="1075"/>
      <c r="Y128" s="1075"/>
      <c r="Z128" s="1076"/>
      <c r="AA128" s="1077">
        <v>125936</v>
      </c>
      <c r="AB128" s="1078"/>
      <c r="AC128" s="1078"/>
      <c r="AD128" s="1078"/>
      <c r="AE128" s="1079"/>
      <c r="AF128" s="1080">
        <v>131672</v>
      </c>
      <c r="AG128" s="1078"/>
      <c r="AH128" s="1078"/>
      <c r="AI128" s="1078"/>
      <c r="AJ128" s="1079"/>
      <c r="AK128" s="1080">
        <v>128085</v>
      </c>
      <c r="AL128" s="1078"/>
      <c r="AM128" s="1078"/>
      <c r="AN128" s="1078"/>
      <c r="AO128" s="1079"/>
      <c r="AP128" s="1081"/>
      <c r="AQ128" s="1082"/>
      <c r="AR128" s="1082"/>
      <c r="AS128" s="1082"/>
      <c r="AT128" s="1083"/>
      <c r="AU128" s="235"/>
      <c r="AV128" s="235"/>
      <c r="AW128" s="235"/>
      <c r="AX128" s="918" t="s">
        <v>455</v>
      </c>
      <c r="AY128" s="919"/>
      <c r="AZ128" s="919"/>
      <c r="BA128" s="919"/>
      <c r="BB128" s="919"/>
      <c r="BC128" s="919"/>
      <c r="BD128" s="919"/>
      <c r="BE128" s="920"/>
      <c r="BF128" s="1084" t="s">
        <v>112</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456</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v>6137</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x14ac:dyDescent="0.15">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457</v>
      </c>
      <c r="X129" s="1104"/>
      <c r="Y129" s="1104"/>
      <c r="Z129" s="1105"/>
      <c r="AA129" s="988">
        <v>2361134</v>
      </c>
      <c r="AB129" s="989"/>
      <c r="AC129" s="989"/>
      <c r="AD129" s="989"/>
      <c r="AE129" s="990"/>
      <c r="AF129" s="991">
        <v>2468646</v>
      </c>
      <c r="AG129" s="989"/>
      <c r="AH129" s="989"/>
      <c r="AI129" s="989"/>
      <c r="AJ129" s="990"/>
      <c r="AK129" s="991">
        <v>2371871</v>
      </c>
      <c r="AL129" s="989"/>
      <c r="AM129" s="989"/>
      <c r="AN129" s="989"/>
      <c r="AO129" s="990"/>
      <c r="AP129" s="1106"/>
      <c r="AQ129" s="1107"/>
      <c r="AR129" s="1107"/>
      <c r="AS129" s="1107"/>
      <c r="AT129" s="1108"/>
      <c r="AU129" s="237"/>
      <c r="AV129" s="237"/>
      <c r="AW129" s="237"/>
      <c r="AX129" s="1097" t="s">
        <v>458</v>
      </c>
      <c r="AY129" s="980"/>
      <c r="AZ129" s="980"/>
      <c r="BA129" s="980"/>
      <c r="BB129" s="980"/>
      <c r="BC129" s="980"/>
      <c r="BD129" s="980"/>
      <c r="BE129" s="981"/>
      <c r="BF129" s="1098" t="s">
        <v>112</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460</v>
      </c>
      <c r="X130" s="1104"/>
      <c r="Y130" s="1104"/>
      <c r="Z130" s="1105"/>
      <c r="AA130" s="988">
        <v>433993</v>
      </c>
      <c r="AB130" s="989"/>
      <c r="AC130" s="989"/>
      <c r="AD130" s="989"/>
      <c r="AE130" s="990"/>
      <c r="AF130" s="991">
        <v>413945</v>
      </c>
      <c r="AG130" s="989"/>
      <c r="AH130" s="989"/>
      <c r="AI130" s="989"/>
      <c r="AJ130" s="990"/>
      <c r="AK130" s="991">
        <v>379761</v>
      </c>
      <c r="AL130" s="989"/>
      <c r="AM130" s="989"/>
      <c r="AN130" s="989"/>
      <c r="AO130" s="990"/>
      <c r="AP130" s="1106"/>
      <c r="AQ130" s="1107"/>
      <c r="AR130" s="1107"/>
      <c r="AS130" s="1107"/>
      <c r="AT130" s="1108"/>
      <c r="AU130" s="237"/>
      <c r="AV130" s="237"/>
      <c r="AW130" s="237"/>
      <c r="AX130" s="1097" t="s">
        <v>461</v>
      </c>
      <c r="AY130" s="980"/>
      <c r="AZ130" s="980"/>
      <c r="BA130" s="980"/>
      <c r="BB130" s="980"/>
      <c r="BC130" s="980"/>
      <c r="BD130" s="980"/>
      <c r="BE130" s="981"/>
      <c r="BF130" s="1134">
        <v>10.7</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462</v>
      </c>
      <c r="X131" s="1142"/>
      <c r="Y131" s="1142"/>
      <c r="Z131" s="1143"/>
      <c r="AA131" s="1035">
        <v>1927141</v>
      </c>
      <c r="AB131" s="1014"/>
      <c r="AC131" s="1014"/>
      <c r="AD131" s="1014"/>
      <c r="AE131" s="1015"/>
      <c r="AF131" s="1013">
        <v>2054701</v>
      </c>
      <c r="AG131" s="1014"/>
      <c r="AH131" s="1014"/>
      <c r="AI131" s="1014"/>
      <c r="AJ131" s="1015"/>
      <c r="AK131" s="1013">
        <v>1992110</v>
      </c>
      <c r="AL131" s="1014"/>
      <c r="AM131" s="1014"/>
      <c r="AN131" s="1014"/>
      <c r="AO131" s="1015"/>
      <c r="AP131" s="1144"/>
      <c r="AQ131" s="1145"/>
      <c r="AR131" s="1145"/>
      <c r="AS131" s="1145"/>
      <c r="AT131" s="1146"/>
      <c r="AU131" s="237"/>
      <c r="AV131" s="237"/>
      <c r="AW131" s="237"/>
      <c r="AX131" s="1116" t="s">
        <v>463</v>
      </c>
      <c r="AY131" s="1067"/>
      <c r="AZ131" s="1067"/>
      <c r="BA131" s="1067"/>
      <c r="BB131" s="1067"/>
      <c r="BC131" s="1067"/>
      <c r="BD131" s="1067"/>
      <c r="BE131" s="1068"/>
      <c r="BF131" s="1117" t="s">
        <v>112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464</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465</v>
      </c>
      <c r="W132" s="1127"/>
      <c r="X132" s="1127"/>
      <c r="Y132" s="1127"/>
      <c r="Z132" s="1128"/>
      <c r="AA132" s="1129">
        <v>10.79137437</v>
      </c>
      <c r="AB132" s="1130"/>
      <c r="AC132" s="1130"/>
      <c r="AD132" s="1130"/>
      <c r="AE132" s="1131"/>
      <c r="AF132" s="1132">
        <v>10.62349218</v>
      </c>
      <c r="AG132" s="1130"/>
      <c r="AH132" s="1130"/>
      <c r="AI132" s="1130"/>
      <c r="AJ132" s="1131"/>
      <c r="AK132" s="1132">
        <v>10.97554854</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466</v>
      </c>
      <c r="W133" s="1110"/>
      <c r="X133" s="1110"/>
      <c r="Y133" s="1110"/>
      <c r="Z133" s="1111"/>
      <c r="AA133" s="1112">
        <v>10.9</v>
      </c>
      <c r="AB133" s="1113"/>
      <c r="AC133" s="1113"/>
      <c r="AD133" s="1113"/>
      <c r="AE133" s="1114"/>
      <c r="AF133" s="1112">
        <v>10.7</v>
      </c>
      <c r="AG133" s="1113"/>
      <c r="AH133" s="1113"/>
      <c r="AI133" s="1113"/>
      <c r="AJ133" s="1114"/>
      <c r="AK133" s="1112">
        <v>10.7</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40" zoomScale="70" zoomScaleNormal="85" zoomScaleSheetLayoutView="70" workbookViewId="0">
      <selection activeCell="P73" sqref="P73"/>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467</v>
      </c>
      <c r="B5" s="248"/>
      <c r="C5" s="248"/>
      <c r="D5" s="248"/>
      <c r="E5" s="248"/>
      <c r="F5" s="248"/>
      <c r="G5" s="248"/>
      <c r="H5" s="248"/>
      <c r="I5" s="248"/>
      <c r="J5" s="248"/>
      <c r="K5" s="248"/>
      <c r="L5" s="248"/>
      <c r="M5" s="248"/>
      <c r="N5" s="248"/>
      <c r="O5" s="249"/>
    </row>
    <row r="6" spans="1:16" x14ac:dyDescent="0.15">
      <c r="A6" s="250"/>
      <c r="B6" s="246"/>
      <c r="C6" s="246"/>
      <c r="D6" s="246"/>
      <c r="E6" s="246"/>
      <c r="F6" s="246"/>
      <c r="G6" s="251" t="s">
        <v>468</v>
      </c>
      <c r="H6" s="251"/>
      <c r="I6" s="251"/>
      <c r="J6" s="251"/>
      <c r="K6" s="246"/>
      <c r="L6" s="246"/>
      <c r="M6" s="246"/>
      <c r="N6" s="246"/>
    </row>
    <row r="7" spans="1:16" x14ac:dyDescent="0.15">
      <c r="A7" s="250"/>
      <c r="B7" s="246"/>
      <c r="C7" s="246"/>
      <c r="D7" s="246"/>
      <c r="E7" s="246"/>
      <c r="F7" s="246"/>
      <c r="G7" s="253"/>
      <c r="H7" s="254"/>
      <c r="I7" s="254"/>
      <c r="J7" s="255"/>
      <c r="K7" s="1150" t="s">
        <v>469</v>
      </c>
      <c r="L7" s="256"/>
      <c r="M7" s="257" t="s">
        <v>470</v>
      </c>
      <c r="N7" s="258"/>
    </row>
    <row r="8" spans="1:16" x14ac:dyDescent="0.15">
      <c r="A8" s="250"/>
      <c r="B8" s="246"/>
      <c r="C8" s="246"/>
      <c r="D8" s="246"/>
      <c r="E8" s="246"/>
      <c r="F8" s="246"/>
      <c r="G8" s="259"/>
      <c r="H8" s="260"/>
      <c r="I8" s="260"/>
      <c r="J8" s="261"/>
      <c r="K8" s="1151"/>
      <c r="L8" s="262" t="s">
        <v>471</v>
      </c>
      <c r="M8" s="263" t="s">
        <v>472</v>
      </c>
      <c r="N8" s="264" t="s">
        <v>473</v>
      </c>
    </row>
    <row r="9" spans="1:16" x14ac:dyDescent="0.15">
      <c r="A9" s="250"/>
      <c r="B9" s="246"/>
      <c r="C9" s="246"/>
      <c r="D9" s="246"/>
      <c r="E9" s="246"/>
      <c r="F9" s="246"/>
      <c r="G9" s="1152" t="s">
        <v>474</v>
      </c>
      <c r="H9" s="1153"/>
      <c r="I9" s="1153"/>
      <c r="J9" s="1154"/>
      <c r="K9" s="265">
        <v>926075</v>
      </c>
      <c r="L9" s="266">
        <v>262791</v>
      </c>
      <c r="M9" s="267">
        <v>82785</v>
      </c>
      <c r="N9" s="268">
        <v>217.4</v>
      </c>
    </row>
    <row r="10" spans="1:16" x14ac:dyDescent="0.15">
      <c r="A10" s="250"/>
      <c r="B10" s="246"/>
      <c r="C10" s="246"/>
      <c r="D10" s="246"/>
      <c r="E10" s="246"/>
      <c r="F10" s="246"/>
      <c r="G10" s="1152" t="s">
        <v>475</v>
      </c>
      <c r="H10" s="1153"/>
      <c r="I10" s="1153"/>
      <c r="J10" s="1154"/>
      <c r="K10" s="269">
        <v>41173</v>
      </c>
      <c r="L10" s="270">
        <v>11684</v>
      </c>
      <c r="M10" s="271">
        <v>6632</v>
      </c>
      <c r="N10" s="272">
        <v>76.2</v>
      </c>
    </row>
    <row r="11" spans="1:16" ht="13.5" customHeight="1" x14ac:dyDescent="0.15">
      <c r="A11" s="250"/>
      <c r="B11" s="246"/>
      <c r="C11" s="246"/>
      <c r="D11" s="246"/>
      <c r="E11" s="246"/>
      <c r="F11" s="246"/>
      <c r="G11" s="1152" t="s">
        <v>476</v>
      </c>
      <c r="H11" s="1153"/>
      <c r="I11" s="1153"/>
      <c r="J11" s="1154"/>
      <c r="K11" s="269">
        <v>10025</v>
      </c>
      <c r="L11" s="270">
        <v>2845</v>
      </c>
      <c r="M11" s="271">
        <v>9575</v>
      </c>
      <c r="N11" s="272">
        <v>-70.3</v>
      </c>
    </row>
    <row r="12" spans="1:16" ht="13.5" customHeight="1" x14ac:dyDescent="0.15">
      <c r="A12" s="250"/>
      <c r="B12" s="246"/>
      <c r="C12" s="246"/>
      <c r="D12" s="246"/>
      <c r="E12" s="246"/>
      <c r="F12" s="246"/>
      <c r="G12" s="1152" t="s">
        <v>477</v>
      </c>
      <c r="H12" s="1153"/>
      <c r="I12" s="1153"/>
      <c r="J12" s="1154"/>
      <c r="K12" s="269">
        <v>46958</v>
      </c>
      <c r="L12" s="270">
        <v>13325</v>
      </c>
      <c r="M12" s="271">
        <v>961</v>
      </c>
      <c r="N12" s="272">
        <v>1286.5999999999999</v>
      </c>
    </row>
    <row r="13" spans="1:16" ht="13.5" customHeight="1" x14ac:dyDescent="0.15">
      <c r="A13" s="250"/>
      <c r="B13" s="246"/>
      <c r="C13" s="246"/>
      <c r="D13" s="246"/>
      <c r="E13" s="246"/>
      <c r="F13" s="246"/>
      <c r="G13" s="1152" t="s">
        <v>478</v>
      </c>
      <c r="H13" s="1153"/>
      <c r="I13" s="1153"/>
      <c r="J13" s="1154"/>
      <c r="K13" s="269" t="s">
        <v>479</v>
      </c>
      <c r="L13" s="270" t="s">
        <v>479</v>
      </c>
      <c r="M13" s="271" t="s">
        <v>479</v>
      </c>
      <c r="N13" s="272" t="s">
        <v>479</v>
      </c>
    </row>
    <row r="14" spans="1:16" ht="13.5" customHeight="1" x14ac:dyDescent="0.15">
      <c r="A14" s="250"/>
      <c r="B14" s="246"/>
      <c r="C14" s="246"/>
      <c r="D14" s="246"/>
      <c r="E14" s="246"/>
      <c r="F14" s="246"/>
      <c r="G14" s="1152" t="s">
        <v>480</v>
      </c>
      <c r="H14" s="1153"/>
      <c r="I14" s="1153"/>
      <c r="J14" s="1154"/>
      <c r="K14" s="269">
        <v>12412</v>
      </c>
      <c r="L14" s="270">
        <v>3522</v>
      </c>
      <c r="M14" s="271">
        <v>3403</v>
      </c>
      <c r="N14" s="272">
        <v>3.5</v>
      </c>
    </row>
    <row r="15" spans="1:16" ht="13.5" customHeight="1" x14ac:dyDescent="0.15">
      <c r="A15" s="250"/>
      <c r="B15" s="246"/>
      <c r="C15" s="246"/>
      <c r="D15" s="246"/>
      <c r="E15" s="246"/>
      <c r="F15" s="246"/>
      <c r="G15" s="1152" t="s">
        <v>481</v>
      </c>
      <c r="H15" s="1153"/>
      <c r="I15" s="1153"/>
      <c r="J15" s="1154"/>
      <c r="K15" s="269">
        <v>12152</v>
      </c>
      <c r="L15" s="270">
        <v>3448</v>
      </c>
      <c r="M15" s="271">
        <v>1693</v>
      </c>
      <c r="N15" s="272">
        <v>103.7</v>
      </c>
    </row>
    <row r="16" spans="1:16" x14ac:dyDescent="0.15">
      <c r="A16" s="250"/>
      <c r="B16" s="246"/>
      <c r="C16" s="246"/>
      <c r="D16" s="246"/>
      <c r="E16" s="246"/>
      <c r="F16" s="246"/>
      <c r="G16" s="1155" t="s">
        <v>482</v>
      </c>
      <c r="H16" s="1156"/>
      <c r="I16" s="1156"/>
      <c r="J16" s="1157"/>
      <c r="K16" s="270">
        <v>-87355</v>
      </c>
      <c r="L16" s="270">
        <v>-24789</v>
      </c>
      <c r="M16" s="271">
        <v>-7791</v>
      </c>
      <c r="N16" s="272">
        <v>218.2</v>
      </c>
    </row>
    <row r="17" spans="1:16" x14ac:dyDescent="0.15">
      <c r="A17" s="250"/>
      <c r="B17" s="246"/>
      <c r="C17" s="246"/>
      <c r="D17" s="246"/>
      <c r="E17" s="246"/>
      <c r="F17" s="246"/>
      <c r="G17" s="1155" t="s">
        <v>172</v>
      </c>
      <c r="H17" s="1156"/>
      <c r="I17" s="1156"/>
      <c r="J17" s="1157"/>
      <c r="K17" s="270">
        <v>961440</v>
      </c>
      <c r="L17" s="270">
        <v>272826</v>
      </c>
      <c r="M17" s="271">
        <v>97258</v>
      </c>
      <c r="N17" s="272">
        <v>180.5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483</v>
      </c>
      <c r="H19" s="246"/>
      <c r="I19" s="246"/>
      <c r="J19" s="246"/>
      <c r="K19" s="246"/>
      <c r="L19" s="246"/>
      <c r="M19" s="246"/>
      <c r="N19" s="246"/>
    </row>
    <row r="20" spans="1:16" x14ac:dyDescent="0.15">
      <c r="A20" s="250"/>
      <c r="B20" s="246"/>
      <c r="C20" s="246"/>
      <c r="D20" s="246"/>
      <c r="E20" s="246"/>
      <c r="F20" s="246"/>
      <c r="G20" s="274"/>
      <c r="H20" s="275"/>
      <c r="I20" s="275"/>
      <c r="J20" s="276"/>
      <c r="K20" s="277" t="s">
        <v>484</v>
      </c>
      <c r="L20" s="278" t="s">
        <v>485</v>
      </c>
      <c r="M20" s="279" t="s">
        <v>486</v>
      </c>
      <c r="N20" s="280"/>
    </row>
    <row r="21" spans="1:16" s="286" customFormat="1" x14ac:dyDescent="0.15">
      <c r="A21" s="281"/>
      <c r="B21" s="251"/>
      <c r="C21" s="251"/>
      <c r="D21" s="251"/>
      <c r="E21" s="251"/>
      <c r="F21" s="251"/>
      <c r="G21" s="1147" t="s">
        <v>487</v>
      </c>
      <c r="H21" s="1148"/>
      <c r="I21" s="1148"/>
      <c r="J21" s="1149"/>
      <c r="K21" s="282">
        <v>28.66</v>
      </c>
      <c r="L21" s="283">
        <v>9.18</v>
      </c>
      <c r="M21" s="284">
        <v>19.48</v>
      </c>
      <c r="N21" s="251"/>
      <c r="O21" s="285"/>
      <c r="P21" s="281"/>
    </row>
    <row r="22" spans="1:16" s="286" customFormat="1" x14ac:dyDescent="0.15">
      <c r="A22" s="281"/>
      <c r="B22" s="251"/>
      <c r="C22" s="251"/>
      <c r="D22" s="251"/>
      <c r="E22" s="251"/>
      <c r="F22" s="251"/>
      <c r="G22" s="1147" t="s">
        <v>488</v>
      </c>
      <c r="H22" s="1148"/>
      <c r="I22" s="1148"/>
      <c r="J22" s="1149"/>
      <c r="K22" s="287">
        <v>93.8</v>
      </c>
      <c r="L22" s="288">
        <v>97.2</v>
      </c>
      <c r="M22" s="289">
        <v>-3.4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491</v>
      </c>
      <c r="H29" s="251"/>
      <c r="I29" s="251"/>
      <c r="J29" s="251"/>
      <c r="K29" s="246"/>
      <c r="L29" s="246"/>
      <c r="M29" s="246"/>
      <c r="N29" s="246"/>
      <c r="O29" s="295"/>
    </row>
    <row r="30" spans="1:16" x14ac:dyDescent="0.15">
      <c r="A30" s="250"/>
      <c r="B30" s="246"/>
      <c r="C30" s="246"/>
      <c r="D30" s="246"/>
      <c r="E30" s="246"/>
      <c r="F30" s="246"/>
      <c r="G30" s="253"/>
      <c r="H30" s="254"/>
      <c r="I30" s="254"/>
      <c r="J30" s="255"/>
      <c r="K30" s="1150" t="s">
        <v>469</v>
      </c>
      <c r="L30" s="256"/>
      <c r="M30" s="257" t="s">
        <v>470</v>
      </c>
      <c r="N30" s="258"/>
    </row>
    <row r="31" spans="1:16" x14ac:dyDescent="0.15">
      <c r="A31" s="250"/>
      <c r="B31" s="246"/>
      <c r="C31" s="246"/>
      <c r="D31" s="246"/>
      <c r="E31" s="246"/>
      <c r="F31" s="246"/>
      <c r="G31" s="259"/>
      <c r="H31" s="260"/>
      <c r="I31" s="260"/>
      <c r="J31" s="261"/>
      <c r="K31" s="1151"/>
      <c r="L31" s="262" t="s">
        <v>471</v>
      </c>
      <c r="M31" s="263" t="s">
        <v>472</v>
      </c>
      <c r="N31" s="264" t="s">
        <v>473</v>
      </c>
    </row>
    <row r="32" spans="1:16" ht="27" customHeight="1" x14ac:dyDescent="0.15">
      <c r="A32" s="250"/>
      <c r="B32" s="246"/>
      <c r="C32" s="246"/>
      <c r="D32" s="246"/>
      <c r="E32" s="246"/>
      <c r="F32" s="246"/>
      <c r="G32" s="1163" t="s">
        <v>492</v>
      </c>
      <c r="H32" s="1164"/>
      <c r="I32" s="1164"/>
      <c r="J32" s="1165"/>
      <c r="K32" s="296">
        <v>466576</v>
      </c>
      <c r="L32" s="296">
        <v>132400</v>
      </c>
      <c r="M32" s="297">
        <v>59261</v>
      </c>
      <c r="N32" s="298">
        <v>123.4</v>
      </c>
    </row>
    <row r="33" spans="1:16" ht="13.5" customHeight="1" x14ac:dyDescent="0.15">
      <c r="A33" s="250"/>
      <c r="B33" s="246"/>
      <c r="C33" s="246"/>
      <c r="D33" s="246"/>
      <c r="E33" s="246"/>
      <c r="F33" s="246"/>
      <c r="G33" s="1163" t="s">
        <v>493</v>
      </c>
      <c r="H33" s="1164"/>
      <c r="I33" s="1164"/>
      <c r="J33" s="1165"/>
      <c r="K33" s="296" t="s">
        <v>479</v>
      </c>
      <c r="L33" s="296" t="s">
        <v>479</v>
      </c>
      <c r="M33" s="297" t="s">
        <v>479</v>
      </c>
      <c r="N33" s="298" t="s">
        <v>479</v>
      </c>
    </row>
    <row r="34" spans="1:16" ht="27" customHeight="1" x14ac:dyDescent="0.15">
      <c r="A34" s="250"/>
      <c r="B34" s="246"/>
      <c r="C34" s="246"/>
      <c r="D34" s="246"/>
      <c r="E34" s="246"/>
      <c r="F34" s="246"/>
      <c r="G34" s="1163" t="s">
        <v>494</v>
      </c>
      <c r="H34" s="1164"/>
      <c r="I34" s="1164"/>
      <c r="J34" s="1165"/>
      <c r="K34" s="296" t="s">
        <v>479</v>
      </c>
      <c r="L34" s="296" t="s">
        <v>479</v>
      </c>
      <c r="M34" s="297">
        <v>53</v>
      </c>
      <c r="N34" s="298" t="s">
        <v>479</v>
      </c>
    </row>
    <row r="35" spans="1:16" ht="27" customHeight="1" x14ac:dyDescent="0.15">
      <c r="A35" s="250"/>
      <c r="B35" s="246"/>
      <c r="C35" s="246"/>
      <c r="D35" s="246"/>
      <c r="E35" s="246"/>
      <c r="F35" s="246"/>
      <c r="G35" s="1163" t="s">
        <v>495</v>
      </c>
      <c r="H35" s="1164"/>
      <c r="I35" s="1164"/>
      <c r="J35" s="1165"/>
      <c r="K35" s="296">
        <v>215740</v>
      </c>
      <c r="L35" s="296">
        <v>61220</v>
      </c>
      <c r="M35" s="297">
        <v>16703</v>
      </c>
      <c r="N35" s="298">
        <v>266.5</v>
      </c>
    </row>
    <row r="36" spans="1:16" ht="27" customHeight="1" x14ac:dyDescent="0.15">
      <c r="A36" s="250"/>
      <c r="B36" s="246"/>
      <c r="C36" s="246"/>
      <c r="D36" s="246"/>
      <c r="E36" s="246"/>
      <c r="F36" s="246"/>
      <c r="G36" s="1163" t="s">
        <v>496</v>
      </c>
      <c r="H36" s="1164"/>
      <c r="I36" s="1164"/>
      <c r="J36" s="1165"/>
      <c r="K36" s="296">
        <v>44175</v>
      </c>
      <c r="L36" s="296">
        <v>12535</v>
      </c>
      <c r="M36" s="297">
        <v>2887</v>
      </c>
      <c r="N36" s="298">
        <v>334.2</v>
      </c>
    </row>
    <row r="37" spans="1:16" ht="13.5" customHeight="1" x14ac:dyDescent="0.15">
      <c r="A37" s="250"/>
      <c r="B37" s="246"/>
      <c r="C37" s="246"/>
      <c r="D37" s="246"/>
      <c r="E37" s="246"/>
      <c r="F37" s="246"/>
      <c r="G37" s="1163" t="s">
        <v>497</v>
      </c>
      <c r="H37" s="1164"/>
      <c r="I37" s="1164"/>
      <c r="J37" s="1165"/>
      <c r="K37" s="296" t="s">
        <v>479</v>
      </c>
      <c r="L37" s="296" t="s">
        <v>479</v>
      </c>
      <c r="M37" s="297">
        <v>465</v>
      </c>
      <c r="N37" s="298" t="s">
        <v>479</v>
      </c>
    </row>
    <row r="38" spans="1:16" ht="27" customHeight="1" x14ac:dyDescent="0.15">
      <c r="A38" s="250"/>
      <c r="B38" s="246"/>
      <c r="C38" s="246"/>
      <c r="D38" s="246"/>
      <c r="E38" s="246"/>
      <c r="F38" s="246"/>
      <c r="G38" s="1166" t="s">
        <v>498</v>
      </c>
      <c r="H38" s="1167"/>
      <c r="I38" s="1167"/>
      <c r="J38" s="1168"/>
      <c r="K38" s="299" t="s">
        <v>479</v>
      </c>
      <c r="L38" s="299" t="s">
        <v>479</v>
      </c>
      <c r="M38" s="300">
        <v>4</v>
      </c>
      <c r="N38" s="301" t="s">
        <v>479</v>
      </c>
      <c r="O38" s="295"/>
    </row>
    <row r="39" spans="1:16" x14ac:dyDescent="0.15">
      <c r="A39" s="250"/>
      <c r="B39" s="246"/>
      <c r="C39" s="246"/>
      <c r="D39" s="246"/>
      <c r="E39" s="246"/>
      <c r="F39" s="246"/>
      <c r="G39" s="1166" t="s">
        <v>499</v>
      </c>
      <c r="H39" s="1167"/>
      <c r="I39" s="1167"/>
      <c r="J39" s="1168"/>
      <c r="K39" s="302">
        <v>-128085</v>
      </c>
      <c r="L39" s="302">
        <v>-36346</v>
      </c>
      <c r="M39" s="303">
        <v>-5840</v>
      </c>
      <c r="N39" s="304">
        <v>522.4</v>
      </c>
      <c r="O39" s="295"/>
    </row>
    <row r="40" spans="1:16" ht="27" customHeight="1" x14ac:dyDescent="0.15">
      <c r="A40" s="250"/>
      <c r="B40" s="246"/>
      <c r="C40" s="246"/>
      <c r="D40" s="246"/>
      <c r="E40" s="246"/>
      <c r="F40" s="246"/>
      <c r="G40" s="1163" t="s">
        <v>500</v>
      </c>
      <c r="H40" s="1164"/>
      <c r="I40" s="1164"/>
      <c r="J40" s="1165"/>
      <c r="K40" s="302">
        <v>-379761</v>
      </c>
      <c r="L40" s="302">
        <v>-107764</v>
      </c>
      <c r="M40" s="303">
        <v>-50828</v>
      </c>
      <c r="N40" s="304">
        <v>112</v>
      </c>
      <c r="O40" s="295"/>
    </row>
    <row r="41" spans="1:16" x14ac:dyDescent="0.15">
      <c r="A41" s="250"/>
      <c r="B41" s="246"/>
      <c r="C41" s="246"/>
      <c r="D41" s="246"/>
      <c r="E41" s="246"/>
      <c r="F41" s="246"/>
      <c r="G41" s="1169" t="s">
        <v>283</v>
      </c>
      <c r="H41" s="1170"/>
      <c r="I41" s="1170"/>
      <c r="J41" s="1171"/>
      <c r="K41" s="296">
        <v>218645</v>
      </c>
      <c r="L41" s="302">
        <v>62045</v>
      </c>
      <c r="M41" s="303">
        <v>22704</v>
      </c>
      <c r="N41" s="304">
        <v>173.3</v>
      </c>
      <c r="O41" s="295"/>
    </row>
    <row r="42" spans="1:16" x14ac:dyDescent="0.15">
      <c r="A42" s="250"/>
      <c r="B42" s="246"/>
      <c r="C42" s="246"/>
      <c r="D42" s="246"/>
      <c r="E42" s="246"/>
      <c r="F42" s="246"/>
      <c r="G42" s="305" t="s">
        <v>501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503</v>
      </c>
      <c r="H48" s="310"/>
      <c r="I48" s="310"/>
      <c r="J48" s="310"/>
      <c r="K48" s="310"/>
      <c r="L48" s="310"/>
      <c r="M48" s="311"/>
      <c r="N48" s="310"/>
    </row>
    <row r="49" spans="1:14" ht="13.5" customHeight="1" x14ac:dyDescent="0.15">
      <c r="A49" s="250"/>
      <c r="B49" s="246"/>
      <c r="C49" s="246"/>
      <c r="D49" s="246"/>
      <c r="E49" s="246"/>
      <c r="F49" s="246"/>
      <c r="G49" s="312"/>
      <c r="H49" s="313"/>
      <c r="I49" s="1158" t="s">
        <v>469</v>
      </c>
      <c r="J49" s="1160" t="s">
        <v>504</v>
      </c>
      <c r="K49" s="1161"/>
      <c r="L49" s="1161"/>
      <c r="M49" s="1161"/>
      <c r="N49" s="1162"/>
    </row>
    <row r="50" spans="1:14" x14ac:dyDescent="0.15">
      <c r="A50" s="250"/>
      <c r="B50" s="246"/>
      <c r="C50" s="246"/>
      <c r="D50" s="246"/>
      <c r="E50" s="246"/>
      <c r="F50" s="246"/>
      <c r="G50" s="314"/>
      <c r="H50" s="315"/>
      <c r="I50" s="1159"/>
      <c r="J50" s="316" t="s">
        <v>505</v>
      </c>
      <c r="K50" s="317" t="s">
        <v>506</v>
      </c>
      <c r="L50" s="318" t="s">
        <v>507</v>
      </c>
      <c r="M50" s="319" t="s">
        <v>508</v>
      </c>
      <c r="N50" s="320" t="s">
        <v>509</v>
      </c>
    </row>
    <row r="51" spans="1:14" x14ac:dyDescent="0.15">
      <c r="A51" s="250"/>
      <c r="B51" s="246"/>
      <c r="C51" s="246"/>
      <c r="D51" s="246"/>
      <c r="E51" s="246"/>
      <c r="F51" s="246"/>
      <c r="G51" s="312" t="s">
        <v>510</v>
      </c>
      <c r="H51" s="313"/>
      <c r="I51" s="321">
        <v>451884</v>
      </c>
      <c r="J51" s="322">
        <v>109601</v>
      </c>
      <c r="K51" s="323">
        <v>29.9</v>
      </c>
      <c r="L51" s="324">
        <v>62524</v>
      </c>
      <c r="M51" s="325">
        <v>19.399999999999999</v>
      </c>
      <c r="N51" s="326">
        <v>10.5</v>
      </c>
    </row>
    <row r="52" spans="1:14" x14ac:dyDescent="0.15">
      <c r="A52" s="250"/>
      <c r="B52" s="246"/>
      <c r="C52" s="246"/>
      <c r="D52" s="246"/>
      <c r="E52" s="246"/>
      <c r="F52" s="246"/>
      <c r="G52" s="327"/>
      <c r="H52" s="328" t="s">
        <v>511</v>
      </c>
      <c r="I52" s="329">
        <v>309186</v>
      </c>
      <c r="J52" s="330">
        <v>74991</v>
      </c>
      <c r="K52" s="331">
        <v>72.099999999999994</v>
      </c>
      <c r="L52" s="332">
        <v>27569</v>
      </c>
      <c r="M52" s="333">
        <v>17.5</v>
      </c>
      <c r="N52" s="334">
        <v>54.6</v>
      </c>
    </row>
    <row r="53" spans="1:14" x14ac:dyDescent="0.15">
      <c r="A53" s="250"/>
      <c r="B53" s="246"/>
      <c r="C53" s="246"/>
      <c r="D53" s="246"/>
      <c r="E53" s="246"/>
      <c r="F53" s="246"/>
      <c r="G53" s="312" t="s">
        <v>512</v>
      </c>
      <c r="H53" s="313"/>
      <c r="I53" s="321">
        <v>547267</v>
      </c>
      <c r="J53" s="322">
        <v>135697</v>
      </c>
      <c r="K53" s="323">
        <v>23.8</v>
      </c>
      <c r="L53" s="324">
        <v>80149</v>
      </c>
      <c r="M53" s="325">
        <v>28.2</v>
      </c>
      <c r="N53" s="326">
        <v>-4.4000000000000004</v>
      </c>
    </row>
    <row r="54" spans="1:14" x14ac:dyDescent="0.15">
      <c r="A54" s="250"/>
      <c r="B54" s="246"/>
      <c r="C54" s="246"/>
      <c r="D54" s="246"/>
      <c r="E54" s="246"/>
      <c r="F54" s="246"/>
      <c r="G54" s="327"/>
      <c r="H54" s="328" t="s">
        <v>511</v>
      </c>
      <c r="I54" s="329">
        <v>469659</v>
      </c>
      <c r="J54" s="330">
        <v>116454</v>
      </c>
      <c r="K54" s="331">
        <v>55.3</v>
      </c>
      <c r="L54" s="332">
        <v>38398</v>
      </c>
      <c r="M54" s="333">
        <v>39.299999999999997</v>
      </c>
      <c r="N54" s="334">
        <v>16</v>
      </c>
    </row>
    <row r="55" spans="1:14" x14ac:dyDescent="0.15">
      <c r="A55" s="250"/>
      <c r="B55" s="246"/>
      <c r="C55" s="246"/>
      <c r="D55" s="246"/>
      <c r="E55" s="246"/>
      <c r="F55" s="246"/>
      <c r="G55" s="312" t="s">
        <v>513</v>
      </c>
      <c r="H55" s="313"/>
      <c r="I55" s="321">
        <v>278197</v>
      </c>
      <c r="J55" s="322">
        <v>72579</v>
      </c>
      <c r="K55" s="323">
        <v>-46.5</v>
      </c>
      <c r="L55" s="324">
        <v>57697</v>
      </c>
      <c r="M55" s="325">
        <v>-28</v>
      </c>
      <c r="N55" s="326">
        <v>-18.5</v>
      </c>
    </row>
    <row r="56" spans="1:14" x14ac:dyDescent="0.15">
      <c r="A56" s="250"/>
      <c r="B56" s="246"/>
      <c r="C56" s="246"/>
      <c r="D56" s="246"/>
      <c r="E56" s="246"/>
      <c r="F56" s="246"/>
      <c r="G56" s="327"/>
      <c r="H56" s="328" t="s">
        <v>511</v>
      </c>
      <c r="I56" s="329">
        <v>223103</v>
      </c>
      <c r="J56" s="330">
        <v>58206</v>
      </c>
      <c r="K56" s="331">
        <v>-50</v>
      </c>
      <c r="L56" s="332">
        <v>26743</v>
      </c>
      <c r="M56" s="333">
        <v>-30.4</v>
      </c>
      <c r="N56" s="334">
        <v>-19.600000000000001</v>
      </c>
    </row>
    <row r="57" spans="1:14" x14ac:dyDescent="0.15">
      <c r="A57" s="250"/>
      <c r="B57" s="246"/>
      <c r="C57" s="246"/>
      <c r="D57" s="246"/>
      <c r="E57" s="246"/>
      <c r="F57" s="246"/>
      <c r="G57" s="312" t="s">
        <v>514</v>
      </c>
      <c r="H57" s="313"/>
      <c r="I57" s="321">
        <v>378353</v>
      </c>
      <c r="J57" s="322">
        <v>103262</v>
      </c>
      <c r="K57" s="323">
        <v>42.3</v>
      </c>
      <c r="L57" s="324">
        <v>63727</v>
      </c>
      <c r="M57" s="325">
        <v>10.5</v>
      </c>
      <c r="N57" s="326">
        <v>31.8</v>
      </c>
    </row>
    <row r="58" spans="1:14" x14ac:dyDescent="0.15">
      <c r="A58" s="250"/>
      <c r="B58" s="246"/>
      <c r="C58" s="246"/>
      <c r="D58" s="246"/>
      <c r="E58" s="246"/>
      <c r="F58" s="246"/>
      <c r="G58" s="327"/>
      <c r="H58" s="328" t="s">
        <v>511</v>
      </c>
      <c r="I58" s="329">
        <v>268299</v>
      </c>
      <c r="J58" s="330">
        <v>73226</v>
      </c>
      <c r="K58" s="331">
        <v>25.8</v>
      </c>
      <c r="L58" s="332">
        <v>34577</v>
      </c>
      <c r="M58" s="333">
        <v>29.3</v>
      </c>
      <c r="N58" s="334">
        <v>-3.5</v>
      </c>
    </row>
    <row r="59" spans="1:14" x14ac:dyDescent="0.15">
      <c r="A59" s="250"/>
      <c r="B59" s="246"/>
      <c r="C59" s="246"/>
      <c r="D59" s="246"/>
      <c r="E59" s="246"/>
      <c r="F59" s="246"/>
      <c r="G59" s="312" t="s">
        <v>515</v>
      </c>
      <c r="H59" s="313"/>
      <c r="I59" s="321">
        <v>468876</v>
      </c>
      <c r="J59" s="322">
        <v>133052</v>
      </c>
      <c r="K59" s="323">
        <v>28.8</v>
      </c>
      <c r="L59" s="324">
        <v>66954</v>
      </c>
      <c r="M59" s="325">
        <v>5.0999999999999996</v>
      </c>
      <c r="N59" s="326">
        <v>23.7</v>
      </c>
    </row>
    <row r="60" spans="1:14" x14ac:dyDescent="0.15">
      <c r="A60" s="250"/>
      <c r="B60" s="246"/>
      <c r="C60" s="246"/>
      <c r="D60" s="246"/>
      <c r="E60" s="246"/>
      <c r="F60" s="246"/>
      <c r="G60" s="327"/>
      <c r="H60" s="328" t="s">
        <v>511</v>
      </c>
      <c r="I60" s="335">
        <v>399056</v>
      </c>
      <c r="J60" s="330">
        <v>113240</v>
      </c>
      <c r="K60" s="331">
        <v>54.6</v>
      </c>
      <c r="L60" s="332">
        <v>37305</v>
      </c>
      <c r="M60" s="333">
        <v>7.9</v>
      </c>
      <c r="N60" s="334">
        <v>46.7</v>
      </c>
    </row>
    <row r="61" spans="1:14" x14ac:dyDescent="0.15">
      <c r="A61" s="250"/>
      <c r="B61" s="246"/>
      <c r="C61" s="246"/>
      <c r="D61" s="246"/>
      <c r="E61" s="246"/>
      <c r="F61" s="246"/>
      <c r="G61" s="312" t="s">
        <v>516</v>
      </c>
      <c r="H61" s="336"/>
      <c r="I61" s="337">
        <v>424915</v>
      </c>
      <c r="J61" s="338">
        <v>110838</v>
      </c>
      <c r="K61" s="339">
        <v>15.7</v>
      </c>
      <c r="L61" s="340">
        <v>66210</v>
      </c>
      <c r="M61" s="341">
        <v>7</v>
      </c>
      <c r="N61" s="326">
        <v>8.6999999999999993</v>
      </c>
    </row>
    <row r="62" spans="1:14" x14ac:dyDescent="0.15">
      <c r="A62" s="250"/>
      <c r="B62" s="246"/>
      <c r="C62" s="246"/>
      <c r="D62" s="246"/>
      <c r="E62" s="246"/>
      <c r="F62" s="246"/>
      <c r="G62" s="327"/>
      <c r="H62" s="328" t="s">
        <v>511</v>
      </c>
      <c r="I62" s="329">
        <v>333861</v>
      </c>
      <c r="J62" s="330">
        <v>87223</v>
      </c>
      <c r="K62" s="331">
        <v>31.6</v>
      </c>
      <c r="L62" s="332">
        <v>32918</v>
      </c>
      <c r="M62" s="333">
        <v>12.7</v>
      </c>
      <c r="N62" s="334">
        <v>18.899999999999999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44"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40" zoomScaleNormal="100" zoomScaleSheetLayoutView="55" workbookViewId="0">
      <selection activeCell="Z102" sqref="Z102"/>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58" zoomScaleNormal="100" zoomScaleSheetLayoutView="55" workbookViewId="0">
      <selection activeCell="R103" sqref="R103"/>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4" zoomScaleSheetLayoutView="100" workbookViewId="0">
      <selection activeCell="K44" sqref="K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72" t="s">
        <v>3</v>
      </c>
      <c r="D47" s="1172"/>
      <c r="E47" s="1173"/>
      <c r="F47" s="11">
        <v>60.32</v>
      </c>
      <c r="G47" s="12">
        <v>72.62</v>
      </c>
      <c r="H47" s="12">
        <v>86.4</v>
      </c>
      <c r="I47" s="12">
        <v>94.79</v>
      </c>
      <c r="J47" s="13">
        <v>98.66</v>
      </c>
    </row>
    <row r="48" spans="2:10" ht="57.75" customHeight="1" x14ac:dyDescent="0.15">
      <c r="B48" s="14"/>
      <c r="C48" s="1174" t="s">
        <v>4</v>
      </c>
      <c r="D48" s="1174"/>
      <c r="E48" s="1175"/>
      <c r="F48" s="15">
        <v>5.9</v>
      </c>
      <c r="G48" s="16">
        <v>6.62</v>
      </c>
      <c r="H48" s="16">
        <v>5.69</v>
      </c>
      <c r="I48" s="16">
        <v>5.52</v>
      </c>
      <c r="J48" s="17">
        <v>5.32</v>
      </c>
    </row>
    <row r="49" spans="2:10" ht="57.75" customHeight="1" thickBot="1" x14ac:dyDescent="0.2">
      <c r="B49" s="18"/>
      <c r="C49" s="1176" t="s">
        <v>5</v>
      </c>
      <c r="D49" s="1176"/>
      <c r="E49" s="1177"/>
      <c r="F49" s="19">
        <v>14.18</v>
      </c>
      <c r="G49" s="20">
        <v>13.19</v>
      </c>
      <c r="H49" s="20">
        <v>11.22</v>
      </c>
      <c r="I49" s="20">
        <v>12.23</v>
      </c>
      <c r="J49" s="21" t="s">
        <v>523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11033</dc:creator>
  <cp:lastModifiedBy>11033</cp:lastModifiedBy>
  <cp:lastPrinted>2018-04-23T23:44:23Z</cp:lastPrinted>
  <dcterms:created xsi:type="dcterms:W3CDTF">2018-04-23T23:26:25Z</dcterms:created>
  <dcterms:modified xsi:type="dcterms:W3CDTF">2018-12-04T01:58:44Z</dcterms:modified>
</cp:coreProperties>
</file>